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C:\Users\projekce01\Desktop\Vzorový VV\"/>
    </mc:Choice>
  </mc:AlternateContent>
  <xr:revisionPtr revIDLastSave="0" documentId="13_ncr:1_{26FD9E35-2C1D-4B5D-806A-06ADFBA1875C}" xr6:coauthVersionLast="47" xr6:coauthVersionMax="47" xr10:uidLastSave="{00000000-0000-0000-0000-000000000000}"/>
  <bookViews>
    <workbookView xWindow="-120" yWindow="-120" windowWidth="29040" windowHeight="15720" tabRatio="639" xr2:uid="{00000000-000D-0000-FFFF-FFFF00000000}"/>
  </bookViews>
  <sheets>
    <sheet name="Krycí list, souhrn" sheetId="3" r:id="rId1"/>
    <sheet name="SKS" sheetId="1" r:id="rId2"/>
    <sheet name="INTERKOM-PBTÚ" sheetId="9" r:id="rId3"/>
    <sheet name="CCTV" sheetId="10" r:id="rId4"/>
    <sheet name="PZTS" sheetId="11" r:id="rId5"/>
    <sheet name="KSSP" sheetId="12" r:id="rId6"/>
    <sheet name="STA" sheetId="13" r:id="rId7"/>
    <sheet name="KT" sheetId="8" r:id="rId8"/>
    <sheet name="ZP" sheetId="14" r:id="rId9"/>
  </sheets>
  <definedNames>
    <definedName name="__xlnm.Print_Titles_1" localSheetId="7">KT!$1:$6</definedName>
    <definedName name="__xlnm.Print_Titles_1">SKS!$1:$6</definedName>
    <definedName name="_xlnm.Print_Titles" localSheetId="7">KT!$1:$6</definedName>
    <definedName name="_xlnm.Print_Titles" localSheetId="1">SKS!$1:$6</definedName>
    <definedName name="_xlnm.Print_Area" localSheetId="0">'Krycí list, souhrn'!$A$1:$H$54</definedName>
  </definedNames>
  <calcPr calcId="191029" iterateCount="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4" i="14" l="1"/>
  <c r="K15" i="14"/>
  <c r="K16" i="14"/>
  <c r="K17" i="14"/>
  <c r="K18" i="14"/>
  <c r="K19" i="14"/>
  <c r="K20" i="14"/>
  <c r="K21" i="14"/>
  <c r="K22" i="14"/>
  <c r="K23" i="14"/>
  <c r="K24" i="14"/>
  <c r="K25" i="14"/>
  <c r="K26" i="14"/>
  <c r="K27" i="14"/>
  <c r="K28" i="14"/>
  <c r="I14" i="14"/>
  <c r="I15" i="14"/>
  <c r="I16" i="14"/>
  <c r="I17" i="14"/>
  <c r="I18" i="14"/>
  <c r="I19" i="14"/>
  <c r="I20" i="14"/>
  <c r="I21" i="14"/>
  <c r="I22" i="14"/>
  <c r="I23" i="14"/>
  <c r="I24" i="14"/>
  <c r="I25" i="14"/>
  <c r="I26" i="14"/>
  <c r="I27" i="14"/>
  <c r="I28" i="14"/>
  <c r="K13" i="14"/>
  <c r="I13" i="14"/>
  <c r="K12" i="14"/>
  <c r="I12" i="14"/>
  <c r="K11" i="14"/>
  <c r="I11" i="14"/>
  <c r="K10" i="14"/>
  <c r="I10" i="14"/>
  <c r="K9" i="14"/>
  <c r="I9" i="14"/>
  <c r="K8" i="14"/>
  <c r="I8" i="14"/>
  <c r="K42" i="13"/>
  <c r="K43" i="13"/>
  <c r="K44" i="13"/>
  <c r="K45" i="13"/>
  <c r="K46" i="13"/>
  <c r="K47" i="13"/>
  <c r="K48" i="13"/>
  <c r="K49" i="13"/>
  <c r="K50" i="13"/>
  <c r="K51" i="13"/>
  <c r="K52" i="13"/>
  <c r="K53" i="13"/>
  <c r="K54" i="13"/>
  <c r="K55" i="13"/>
  <c r="K56" i="13"/>
  <c r="K57" i="13"/>
  <c r="K58" i="13"/>
  <c r="K59" i="13"/>
  <c r="K60" i="13"/>
  <c r="K61" i="13"/>
  <c r="K62" i="13"/>
  <c r="K63" i="13"/>
  <c r="K64" i="13"/>
  <c r="K65" i="13"/>
  <c r="K66" i="13"/>
  <c r="K67" i="13"/>
  <c r="K68" i="13"/>
  <c r="K69" i="13"/>
  <c r="K70" i="13"/>
  <c r="I57" i="13"/>
  <c r="I49" i="13"/>
  <c r="I70" i="13"/>
  <c r="I69" i="13"/>
  <c r="I68" i="13"/>
  <c r="I67" i="13"/>
  <c r="I66" i="13"/>
  <c r="I65" i="13"/>
  <c r="I64" i="13"/>
  <c r="I63" i="13"/>
  <c r="I62" i="13"/>
  <c r="I61" i="13"/>
  <c r="I60" i="13"/>
  <c r="I58" i="13"/>
  <c r="I56" i="13"/>
  <c r="I54" i="13"/>
  <c r="I53" i="13"/>
  <c r="I52" i="13"/>
  <c r="I51" i="13"/>
  <c r="I48" i="13"/>
  <c r="I47" i="13"/>
  <c r="I46" i="13"/>
  <c r="I45" i="13"/>
  <c r="I44" i="13"/>
  <c r="I43" i="13"/>
  <c r="I42" i="13"/>
  <c r="I55" i="13"/>
  <c r="K40" i="13"/>
  <c r="I40" i="13"/>
  <c r="K41" i="13"/>
  <c r="I41" i="13"/>
  <c r="K39" i="13"/>
  <c r="I39" i="13"/>
  <c r="K38" i="13"/>
  <c r="I38" i="13"/>
  <c r="K37" i="13"/>
  <c r="I37" i="13"/>
  <c r="K36" i="13"/>
  <c r="I36" i="13"/>
  <c r="K35" i="13"/>
  <c r="I35" i="13"/>
  <c r="K34" i="13"/>
  <c r="I34" i="13"/>
  <c r="K33" i="13"/>
  <c r="I33" i="13"/>
  <c r="K32" i="13"/>
  <c r="I32" i="13"/>
  <c r="K31" i="13"/>
  <c r="I31" i="13"/>
  <c r="K30" i="13"/>
  <c r="I30" i="13"/>
  <c r="K29" i="13"/>
  <c r="I29" i="13"/>
  <c r="K28" i="13"/>
  <c r="I28" i="13"/>
  <c r="K27" i="13"/>
  <c r="I27" i="13"/>
  <c r="K26" i="13"/>
  <c r="I26" i="13"/>
  <c r="K25" i="13"/>
  <c r="I25" i="13"/>
  <c r="K24" i="13"/>
  <c r="I24" i="13"/>
  <c r="K23" i="13"/>
  <c r="I23" i="13"/>
  <c r="K22" i="13"/>
  <c r="I22" i="13"/>
  <c r="K21" i="13"/>
  <c r="I21" i="13"/>
  <c r="K20" i="13"/>
  <c r="I20" i="13"/>
  <c r="K19" i="13"/>
  <c r="I19" i="13"/>
  <c r="K18" i="13"/>
  <c r="I18" i="13"/>
  <c r="K17" i="13"/>
  <c r="I17" i="13"/>
  <c r="K16" i="13"/>
  <c r="I16" i="13"/>
  <c r="K15" i="13"/>
  <c r="I15" i="13"/>
  <c r="K14" i="13"/>
  <c r="I14" i="13"/>
  <c r="K13" i="13"/>
  <c r="I13" i="13"/>
  <c r="K12" i="13"/>
  <c r="I12" i="13"/>
  <c r="K11" i="13"/>
  <c r="I11" i="13"/>
  <c r="K10" i="13"/>
  <c r="I10" i="13"/>
  <c r="K9" i="13"/>
  <c r="I9" i="13"/>
  <c r="K10" i="12"/>
  <c r="K11" i="12"/>
  <c r="K12" i="12"/>
  <c r="K13" i="12"/>
  <c r="K14" i="12"/>
  <c r="K15" i="12"/>
  <c r="K16" i="12"/>
  <c r="K17" i="12"/>
  <c r="K18" i="12"/>
  <c r="K19" i="12"/>
  <c r="K20" i="12"/>
  <c r="K21" i="12"/>
  <c r="K22" i="12"/>
  <c r="K23" i="12"/>
  <c r="K24" i="12"/>
  <c r="K25" i="12"/>
  <c r="K26" i="12"/>
  <c r="K27" i="12"/>
  <c r="K28" i="12"/>
  <c r="K29" i="12"/>
  <c r="K30" i="12"/>
  <c r="K31" i="12"/>
  <c r="K32" i="12"/>
  <c r="K33" i="12"/>
  <c r="K34" i="12"/>
  <c r="K35" i="12"/>
  <c r="K36" i="12"/>
  <c r="K37" i="12"/>
  <c r="K38" i="12"/>
  <c r="K39" i="12"/>
  <c r="K40" i="12"/>
  <c r="K41" i="12"/>
  <c r="K42" i="12"/>
  <c r="K43" i="12"/>
  <c r="K44" i="12"/>
  <c r="K45" i="12"/>
  <c r="K46" i="12"/>
  <c r="K47" i="12"/>
  <c r="K48" i="12"/>
  <c r="K49" i="12"/>
  <c r="K50" i="12"/>
  <c r="K51" i="12"/>
  <c r="K52" i="12"/>
  <c r="K53" i="12"/>
  <c r="K54" i="12"/>
  <c r="K55" i="12"/>
  <c r="K56" i="12"/>
  <c r="K57" i="12"/>
  <c r="K58" i="12"/>
  <c r="K59" i="12"/>
  <c r="K60" i="12"/>
  <c r="K61" i="12"/>
  <c r="K62" i="12"/>
  <c r="K63" i="12"/>
  <c r="K64" i="12"/>
  <c r="K65" i="12"/>
  <c r="K66" i="12"/>
  <c r="K67" i="12"/>
  <c r="K68" i="12"/>
  <c r="K69" i="12"/>
  <c r="K70" i="12"/>
  <c r="I10" i="12"/>
  <c r="I11" i="12"/>
  <c r="I12" i="12"/>
  <c r="I13" i="12"/>
  <c r="I14" i="12"/>
  <c r="I15" i="12"/>
  <c r="I16" i="12"/>
  <c r="I17" i="12"/>
  <c r="I18" i="12"/>
  <c r="I19" i="12"/>
  <c r="I20" i="12"/>
  <c r="I21" i="12"/>
  <c r="I22" i="12"/>
  <c r="I23" i="12"/>
  <c r="I24" i="12"/>
  <c r="I25" i="12"/>
  <c r="I26" i="12"/>
  <c r="I27" i="12"/>
  <c r="I28" i="12"/>
  <c r="I29" i="12"/>
  <c r="I30" i="12"/>
  <c r="I31" i="12"/>
  <c r="I32" i="12"/>
  <c r="I33" i="12"/>
  <c r="I34" i="12"/>
  <c r="I35" i="12"/>
  <c r="I36" i="12"/>
  <c r="I37" i="12"/>
  <c r="I38" i="12"/>
  <c r="I39" i="12"/>
  <c r="I40" i="12"/>
  <c r="I41" i="12"/>
  <c r="I42" i="12"/>
  <c r="I43" i="12"/>
  <c r="I44" i="12"/>
  <c r="I45" i="12"/>
  <c r="I46" i="12"/>
  <c r="I47" i="12"/>
  <c r="I48" i="12"/>
  <c r="I49" i="12"/>
  <c r="I50" i="12"/>
  <c r="I51" i="12"/>
  <c r="I52" i="12"/>
  <c r="I53" i="12"/>
  <c r="I54" i="12"/>
  <c r="I55" i="12"/>
  <c r="I56" i="12"/>
  <c r="I57" i="12"/>
  <c r="I58" i="12"/>
  <c r="I59" i="12"/>
  <c r="I60" i="12"/>
  <c r="I61" i="12"/>
  <c r="I62" i="12"/>
  <c r="I63" i="12"/>
  <c r="I64" i="12"/>
  <c r="I65" i="12"/>
  <c r="I66" i="12"/>
  <c r="I67" i="12"/>
  <c r="I68" i="12"/>
  <c r="I69" i="12"/>
  <c r="I70" i="12"/>
  <c r="G54" i="12"/>
  <c r="K9" i="12"/>
  <c r="I9" i="12"/>
  <c r="K9" i="11"/>
  <c r="K10" i="11"/>
  <c r="K11" i="11"/>
  <c r="K12" i="11"/>
  <c r="K13" i="11"/>
  <c r="K14" i="11"/>
  <c r="K15" i="11"/>
  <c r="K16" i="11"/>
  <c r="K17" i="11"/>
  <c r="K18" i="11"/>
  <c r="K19" i="11"/>
  <c r="K20" i="11"/>
  <c r="K21" i="11"/>
  <c r="K22" i="11"/>
  <c r="K23" i="11"/>
  <c r="K24" i="11"/>
  <c r="K25" i="11"/>
  <c r="K26" i="11"/>
  <c r="K27" i="11"/>
  <c r="K28" i="11"/>
  <c r="K29" i="11"/>
  <c r="K30" i="11"/>
  <c r="K31" i="11"/>
  <c r="K32" i="11"/>
  <c r="K33" i="11"/>
  <c r="K34" i="11"/>
  <c r="K35" i="11"/>
  <c r="K36" i="11"/>
  <c r="K37" i="11"/>
  <c r="K38" i="11"/>
  <c r="K39" i="11"/>
  <c r="K40" i="11"/>
  <c r="K41" i="11"/>
  <c r="K42" i="11"/>
  <c r="K43" i="11"/>
  <c r="K44" i="11"/>
  <c r="K45" i="11"/>
  <c r="K46" i="11"/>
  <c r="K47" i="11"/>
  <c r="K48" i="11"/>
  <c r="K49" i="11"/>
  <c r="K50" i="11"/>
  <c r="K51" i="11"/>
  <c r="K52" i="11"/>
  <c r="K53" i="11"/>
  <c r="K54" i="11"/>
  <c r="K55" i="11"/>
  <c r="K56" i="11"/>
  <c r="K57" i="11"/>
  <c r="K58" i="11"/>
  <c r="K59" i="11"/>
  <c r="K60" i="11"/>
  <c r="K61" i="11"/>
  <c r="K62" i="11"/>
  <c r="K63" i="11"/>
  <c r="I10" i="11"/>
  <c r="I11" i="11"/>
  <c r="I12" i="11"/>
  <c r="I13" i="11"/>
  <c r="I14" i="11"/>
  <c r="I15" i="11"/>
  <c r="I16" i="11"/>
  <c r="I17" i="11"/>
  <c r="I18" i="11"/>
  <c r="I19" i="11"/>
  <c r="I20" i="11"/>
  <c r="I21" i="11"/>
  <c r="I22" i="11"/>
  <c r="I23" i="11"/>
  <c r="I24" i="11"/>
  <c r="I25" i="11"/>
  <c r="I26" i="11"/>
  <c r="I27" i="11"/>
  <c r="I28" i="11"/>
  <c r="I29" i="11"/>
  <c r="I30" i="11"/>
  <c r="I31" i="11"/>
  <c r="I32" i="11"/>
  <c r="I33" i="11"/>
  <c r="I34" i="11"/>
  <c r="I35" i="11"/>
  <c r="I36" i="11"/>
  <c r="I37" i="11"/>
  <c r="I38" i="11"/>
  <c r="I39" i="11"/>
  <c r="I40" i="11"/>
  <c r="I41" i="11"/>
  <c r="I42" i="11"/>
  <c r="I43" i="11"/>
  <c r="I44" i="11"/>
  <c r="I45" i="11"/>
  <c r="I46" i="11"/>
  <c r="I47" i="11"/>
  <c r="I48" i="11"/>
  <c r="I49" i="11"/>
  <c r="I50" i="11"/>
  <c r="I51" i="11"/>
  <c r="I52" i="11"/>
  <c r="I53" i="11"/>
  <c r="I54" i="11"/>
  <c r="I55" i="11"/>
  <c r="I56" i="11"/>
  <c r="I57" i="11"/>
  <c r="I58" i="11"/>
  <c r="I59" i="11"/>
  <c r="I60" i="11"/>
  <c r="I61" i="11"/>
  <c r="I62" i="11"/>
  <c r="I63" i="11"/>
  <c r="K8" i="11"/>
  <c r="I8" i="11"/>
  <c r="G49" i="11"/>
  <c r="G20" i="11"/>
  <c r="I9" i="11"/>
  <c r="K51" i="10"/>
  <c r="I51" i="10"/>
  <c r="K50" i="10"/>
  <c r="I50" i="10"/>
  <c r="K49" i="10"/>
  <c r="I49" i="10"/>
  <c r="K48" i="10"/>
  <c r="I48" i="10"/>
  <c r="K47" i="10"/>
  <c r="I47" i="10"/>
  <c r="K46" i="10"/>
  <c r="I46" i="10"/>
  <c r="K45" i="10"/>
  <c r="I45" i="10"/>
  <c r="K44" i="10"/>
  <c r="I44" i="10"/>
  <c r="K43" i="10"/>
  <c r="I43" i="10"/>
  <c r="K42" i="10"/>
  <c r="I42" i="10"/>
  <c r="K41" i="10"/>
  <c r="I41" i="10"/>
  <c r="K40" i="10"/>
  <c r="I40" i="10"/>
  <c r="K39" i="10"/>
  <c r="I39" i="10"/>
  <c r="K38" i="10"/>
  <c r="I38" i="10"/>
  <c r="K37" i="10"/>
  <c r="I37" i="10"/>
  <c r="K36" i="10"/>
  <c r="I36" i="10"/>
  <c r="K35" i="10"/>
  <c r="I35" i="10"/>
  <c r="K34" i="10"/>
  <c r="I34" i="10"/>
  <c r="K33" i="10"/>
  <c r="I33" i="10"/>
  <c r="K32" i="10"/>
  <c r="I32" i="10"/>
  <c r="K31" i="10"/>
  <c r="I31" i="10"/>
  <c r="K30" i="10"/>
  <c r="I30" i="10"/>
  <c r="K29" i="10"/>
  <c r="I29" i="10"/>
  <c r="K28" i="10"/>
  <c r="I28" i="10"/>
  <c r="K27" i="10"/>
  <c r="I27" i="10"/>
  <c r="K26" i="10"/>
  <c r="I26" i="10"/>
  <c r="K25" i="10"/>
  <c r="I25" i="10"/>
  <c r="K24" i="10"/>
  <c r="I24" i="10"/>
  <c r="K23" i="10"/>
  <c r="I23" i="10"/>
  <c r="K22" i="10"/>
  <c r="I22" i="10"/>
  <c r="K21" i="10"/>
  <c r="I21" i="10"/>
  <c r="K20" i="10"/>
  <c r="I20" i="10"/>
  <c r="K19" i="10"/>
  <c r="I19" i="10"/>
  <c r="K18" i="10"/>
  <c r="I18" i="10"/>
  <c r="K17" i="10"/>
  <c r="I17" i="10"/>
  <c r="K16" i="10"/>
  <c r="I16" i="10"/>
  <c r="K15" i="10"/>
  <c r="I15" i="10"/>
  <c r="K14" i="10"/>
  <c r="I14" i="10"/>
  <c r="K13" i="10"/>
  <c r="I13" i="10"/>
  <c r="K12" i="10"/>
  <c r="I12" i="10"/>
  <c r="K11" i="10"/>
  <c r="I11" i="10"/>
  <c r="K10" i="10"/>
  <c r="I10" i="10"/>
  <c r="K9" i="10"/>
  <c r="I9" i="10"/>
  <c r="G53" i="9"/>
  <c r="K53" i="9" s="1"/>
  <c r="K65" i="9"/>
  <c r="I65" i="9"/>
  <c r="K64" i="9"/>
  <c r="I64" i="9"/>
  <c r="K63" i="9"/>
  <c r="I63" i="9"/>
  <c r="K62" i="9"/>
  <c r="I62" i="9"/>
  <c r="K61" i="9"/>
  <c r="I61" i="9"/>
  <c r="K60" i="9"/>
  <c r="I60" i="9"/>
  <c r="K59" i="9"/>
  <c r="I59" i="9"/>
  <c r="K58" i="9"/>
  <c r="I58" i="9"/>
  <c r="K57" i="9"/>
  <c r="I57" i="9"/>
  <c r="K56" i="9"/>
  <c r="I56" i="9"/>
  <c r="K55" i="9"/>
  <c r="I55" i="9"/>
  <c r="K54" i="9"/>
  <c r="I54" i="9"/>
  <c r="K52" i="9"/>
  <c r="I52" i="9"/>
  <c r="K51" i="9"/>
  <c r="I51" i="9"/>
  <c r="K50" i="9"/>
  <c r="I50" i="9"/>
  <c r="K49" i="9"/>
  <c r="I49" i="9"/>
  <c r="K48" i="9"/>
  <c r="I48" i="9"/>
  <c r="K47" i="9"/>
  <c r="I47" i="9"/>
  <c r="K46" i="9"/>
  <c r="I46" i="9"/>
  <c r="K45" i="9"/>
  <c r="I45" i="9"/>
  <c r="K44" i="9"/>
  <c r="I44" i="9"/>
  <c r="K43" i="9"/>
  <c r="I43" i="9"/>
  <c r="K42" i="9"/>
  <c r="I42" i="9"/>
  <c r="K41" i="9"/>
  <c r="I41" i="9"/>
  <c r="K40" i="9"/>
  <c r="I40" i="9"/>
  <c r="K39" i="9"/>
  <c r="I39" i="9"/>
  <c r="K38" i="9"/>
  <c r="I38" i="9"/>
  <c r="K37" i="9"/>
  <c r="I37" i="9"/>
  <c r="K36" i="9"/>
  <c r="I36" i="9"/>
  <c r="K35" i="9"/>
  <c r="I35" i="9"/>
  <c r="K34" i="9"/>
  <c r="I34" i="9"/>
  <c r="K33" i="9"/>
  <c r="I33" i="9"/>
  <c r="K32" i="9"/>
  <c r="I32" i="9"/>
  <c r="K31" i="9"/>
  <c r="I31" i="9"/>
  <c r="K30" i="9"/>
  <c r="I30" i="9"/>
  <c r="K29" i="9"/>
  <c r="I29" i="9"/>
  <c r="K28" i="9"/>
  <c r="I28" i="9"/>
  <c r="K27" i="9"/>
  <c r="I27" i="9"/>
  <c r="K26" i="9"/>
  <c r="I26" i="9"/>
  <c r="K25" i="9"/>
  <c r="I25" i="9"/>
  <c r="K24" i="9"/>
  <c r="I24" i="9"/>
  <c r="K23" i="9"/>
  <c r="I23" i="9"/>
  <c r="K22" i="9"/>
  <c r="I22" i="9"/>
  <c r="K21" i="9"/>
  <c r="I21" i="9"/>
  <c r="K20" i="9"/>
  <c r="I20" i="9"/>
  <c r="K19" i="9"/>
  <c r="I19" i="9"/>
  <c r="K18" i="9"/>
  <c r="I18" i="9"/>
  <c r="K17" i="9"/>
  <c r="I17" i="9"/>
  <c r="K16" i="9"/>
  <c r="I16" i="9"/>
  <c r="K15" i="9"/>
  <c r="I15" i="9"/>
  <c r="K14" i="9"/>
  <c r="I14" i="9"/>
  <c r="K13" i="9"/>
  <c r="I13" i="9"/>
  <c r="K12" i="9"/>
  <c r="I12" i="9"/>
  <c r="K11" i="9"/>
  <c r="I11" i="9"/>
  <c r="K10" i="9"/>
  <c r="I10" i="9"/>
  <c r="K9" i="9"/>
  <c r="I9" i="9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G88" i="1"/>
  <c r="K9" i="8"/>
  <c r="K10" i="8"/>
  <c r="K11" i="8"/>
  <c r="K12" i="8"/>
  <c r="K13" i="8"/>
  <c r="K14" i="8"/>
  <c r="K15" i="8"/>
  <c r="K8" i="8"/>
  <c r="I9" i="8"/>
  <c r="I10" i="8"/>
  <c r="I11" i="8"/>
  <c r="I12" i="8"/>
  <c r="I13" i="8"/>
  <c r="I14" i="8"/>
  <c r="I15" i="8"/>
  <c r="I8" i="8"/>
  <c r="K9" i="1"/>
  <c r="I9" i="1"/>
  <c r="I29" i="14" l="1"/>
  <c r="C48" i="3" s="1"/>
  <c r="K29" i="14"/>
  <c r="C49" i="3" s="1"/>
  <c r="I50" i="13"/>
  <c r="K71" i="13"/>
  <c r="C39" i="3" s="1"/>
  <c r="I59" i="13"/>
  <c r="I71" i="13"/>
  <c r="C38" i="3" s="1"/>
  <c r="K71" i="12"/>
  <c r="C34" i="3" s="1"/>
  <c r="I71" i="12"/>
  <c r="C33" i="3" s="1"/>
  <c r="I64" i="11"/>
  <c r="C28" i="3" s="1"/>
  <c r="K64" i="11"/>
  <c r="C29" i="3" s="1"/>
  <c r="I52" i="10"/>
  <c r="C23" i="3" s="1"/>
  <c r="K52" i="10"/>
  <c r="C24" i="3" s="1"/>
  <c r="I53" i="9"/>
  <c r="I66" i="9"/>
  <c r="C18" i="3" s="1"/>
  <c r="K66" i="9"/>
  <c r="C19" i="3" s="1"/>
  <c r="I105" i="1"/>
  <c r="C13" i="3" s="1"/>
  <c r="C50" i="3" l="1"/>
  <c r="C51" i="3" s="1"/>
  <c r="C40" i="3"/>
  <c r="C41" i="3" s="1"/>
  <c r="C35" i="3"/>
  <c r="C36" i="3" s="1"/>
  <c r="C30" i="3"/>
  <c r="C31" i="3" s="1"/>
  <c r="C25" i="3"/>
  <c r="C26" i="3" s="1"/>
  <c r="K16" i="8"/>
  <c r="C44" i="3" s="1"/>
  <c r="I16" i="8"/>
  <c r="C43" i="3" s="1"/>
  <c r="C45" i="3" l="1"/>
  <c r="C46" i="3" s="1"/>
  <c r="C20" i="3"/>
  <c r="C21" i="3" s="1"/>
  <c r="K105" i="1" l="1"/>
  <c r="C14" i="3" l="1"/>
  <c r="C15" i="3" s="1"/>
  <c r="C53" i="3" s="1"/>
  <c r="C16" i="3" l="1"/>
  <c r="C54" i="3" s="1"/>
</calcChain>
</file>

<file path=xl/sharedStrings.xml><?xml version="1.0" encoding="utf-8"?>
<sst xmlns="http://schemas.openxmlformats.org/spreadsheetml/2006/main" count="1856" uniqueCount="423">
  <si>
    <t>MJ</t>
  </si>
  <si>
    <t>dodávka
cena / MJ</t>
  </si>
  <si>
    <t>montáž
cena / MJ</t>
  </si>
  <si>
    <t>ks</t>
  </si>
  <si>
    <t>m</t>
  </si>
  <si>
    <t>množství</t>
  </si>
  <si>
    <t>VÝKAZ VÝMĚR</t>
  </si>
  <si>
    <t>Položka</t>
  </si>
  <si>
    <t>Popis položky</t>
  </si>
  <si>
    <t>Referenční výrobce</t>
  </si>
  <si>
    <t>Referenční typ</t>
  </si>
  <si>
    <t>ELEKTRONICKÉ KOMUNIKACE (SLABOPROUD)</t>
  </si>
  <si>
    <t>Strukturovaný kabelážní systém (SKS)</t>
  </si>
  <si>
    <t>dodávka celkem (Kč)</t>
  </si>
  <si>
    <t>montáž
 celkem (Kč)</t>
  </si>
  <si>
    <t>Objekt:</t>
  </si>
  <si>
    <t>Celkový součet</t>
  </si>
  <si>
    <t>Rozvody SKS celkem</t>
  </si>
  <si>
    <t>Strukturovaný kabelážní systém</t>
  </si>
  <si>
    <t>Dodávka celkem</t>
  </si>
  <si>
    <t>Montáž celkem</t>
  </si>
  <si>
    <t>CELKEM</t>
  </si>
  <si>
    <t>Druh</t>
  </si>
  <si>
    <t>-</t>
  </si>
  <si>
    <t>CELKEM s DPH</t>
  </si>
  <si>
    <t>Celkem kapitola SLABOPROUD</t>
  </si>
  <si>
    <t>Bez DPH</t>
  </si>
  <si>
    <t>S DPH</t>
  </si>
  <si>
    <t>Název projektu:</t>
  </si>
  <si>
    <t>Investor:</t>
  </si>
  <si>
    <t>Datum zhotovení VV:</t>
  </si>
  <si>
    <t>Uživatel:</t>
  </si>
  <si>
    <t>Část projektu:</t>
  </si>
  <si>
    <t>Projektant stavební části:</t>
  </si>
  <si>
    <t>Projektant technologické části:</t>
  </si>
  <si>
    <t>Stupeň projektu:</t>
  </si>
  <si>
    <t>Vložka zámku FAB, systém, s jedním klíčem</t>
  </si>
  <si>
    <t>Klíč k zámku FAB DV900333</t>
  </si>
  <si>
    <t>Horní/spodní ventil.jednotka,6x ventilátor,termostat,8U</t>
  </si>
  <si>
    <t>19" zaslepovací panel, výška 3U, RAL 7035</t>
  </si>
  <si>
    <t>19" vyvaz.panel, 5xvelké tvrdé plastové oko, 1U, barva šedá</t>
  </si>
  <si>
    <t>19" polička s perf.,hl. 650mm, šroub.,zátěž 80kg,1U,RAL 7035</t>
  </si>
  <si>
    <t>Montážní sada (50x), šroub M6, podložka, matice</t>
  </si>
  <si>
    <t>Kapsa na dokumentaci A4, barva RAL 7035, samolepící</t>
  </si>
  <si>
    <t xml:space="preserve">Zásuvka ČSN, DIN </t>
  </si>
  <si>
    <t>Záslepka pro neosazené pozice, barva bílá, RAL 9010</t>
  </si>
  <si>
    <t>trubka tuhá 4025 PVC</t>
  </si>
  <si>
    <t>PVC příchytka 5325 FB, tmavě šedá</t>
  </si>
  <si>
    <t>trubka tuhá 4040 PVC</t>
  </si>
  <si>
    <t>PVC příchytka 5340 FB, tmavě šedá</t>
  </si>
  <si>
    <t>víčko KO 125 V</t>
  </si>
  <si>
    <t>víčko VKT 250/L (KT250/1)</t>
  </si>
  <si>
    <t>19" patchpanel pro max. 24 keystone,neosazený,1U,RAL 7035
Dvoudílná konstrukce rámu a vyvazovacího panelu, barva svetle šedá</t>
  </si>
  <si>
    <t xml:space="preserve">19" patchpanel ISDN 25xRJ45 UTP, 1U, RAL 7035
Pro průměr vodiče 0,5 - 0,6mm </t>
  </si>
  <si>
    <t>Kryt komunikační zásuvky, bílá barva</t>
  </si>
  <si>
    <t xml:space="preserve">Nosná maska bílá, pro 2 keystone moduly </t>
  </si>
  <si>
    <t>Rámeček 80x80 mm, bílá barva</t>
  </si>
  <si>
    <t>Nást.rozvaděč dvoudílný,21U,š. 600mm, hloubka 615mm,RAL 7035</t>
  </si>
  <si>
    <t>19" policka s perf.,hl. 450mm, šroub.,zátež 80kg,1U,RAL 7035</t>
  </si>
  <si>
    <t>Proměření datových pozic 1pozice-začátek,konec, vypracování měřícího protokolu, certifikované měření dle standardů pro Cat.6A</t>
  </si>
  <si>
    <t>Metalické propojovací patchcordy</t>
  </si>
  <si>
    <t>Optická spojka LC-Duplex, zircon, SM, modrá</t>
  </si>
  <si>
    <t>Ochrana svárů 60 mm</t>
  </si>
  <si>
    <t>Optický propojovací kabel duplex LC-LC 9/125 OS2, 2m</t>
  </si>
  <si>
    <t>Svařování a měření optického vlákna</t>
  </si>
  <si>
    <t>Svár optického vlákna</t>
  </si>
  <si>
    <t>Certifikované měření optického vlákna + protokol</t>
  </si>
  <si>
    <t>Rozvodná krabice Krone pro 100 párů + zámek, MiS1</t>
  </si>
  <si>
    <t>Svorkovnice zařezávací telefonní</t>
  </si>
  <si>
    <t>Lišta zemnící LSA+</t>
  </si>
  <si>
    <t>Zásobník bleskojistek, LSA+</t>
  </si>
  <si>
    <t>Bleskojistka 6x8,10KA/10A,230V (pouze na aktivní propoje)</t>
  </si>
  <si>
    <t>Montážní plech 10 pozic 22mm</t>
  </si>
  <si>
    <t>Ostatní pomocný materiál, apod.</t>
  </si>
  <si>
    <t>Kabeláže, nosné systémy</t>
  </si>
  <si>
    <t>1/vodič HO7V-K 4 Š CYA, protahovací drát Kopoflex 110 pro stoupací vedení</t>
  </si>
  <si>
    <t>PVC trubka ohebná FLEX 50mm</t>
  </si>
  <si>
    <t>PVC trubka ohebná FLEX 25mm</t>
  </si>
  <si>
    <t>Krabice ukončovací pod omítkou KP67/3 včetně vysekání kapsy a ukotvení sádrovým pojivem</t>
  </si>
  <si>
    <t>krabice KT 250/L včetně vysekání kapsy</t>
  </si>
  <si>
    <t>PROTIPOŽÁRNÍ SYSTÉMY</t>
  </si>
  <si>
    <t>Prostupy přes dělící stěny pro chráničky kopoflex ke kabelovým žlabům (určeno pro prostupy z centrálních chodeb do místností a mezi místnostmi), 20x20cm</t>
  </si>
  <si>
    <t>Pomocný instalační materiál, kotvy, hmoždinky, wago svorky, DIN lišty, elektro stahovací pásky, texi šrouby samořezné, blíže nespecifikovatelné položky pro kompletní zhotovení díly SK, atd.</t>
  </si>
  <si>
    <t>HZS</t>
  </si>
  <si>
    <t>Dopravné</t>
  </si>
  <si>
    <t>x</t>
  </si>
  <si>
    <t>kpl.</t>
  </si>
  <si>
    <t>hod.</t>
  </si>
  <si>
    <t>set</t>
  </si>
  <si>
    <t>DOKUMENTACE PRO REALIZACI STAVBY</t>
  </si>
  <si>
    <t>Ing. ŠŇUPÁREK  – projekce, 30. dubna 2034/14, 702 00 Moravská Ostrava</t>
  </si>
  <si>
    <t>Kabelové trasy</t>
  </si>
  <si>
    <t>Kabelové trasy celkem</t>
  </si>
  <si>
    <t>MMS-plus 6X50…Protipožární šroubová kotva</t>
  </si>
  <si>
    <t>Cestovné / dopravné</t>
  </si>
  <si>
    <t>CELKEM bez DPH</t>
  </si>
  <si>
    <t>Stavební úpravy, přístavba a změna užívání objektu č.p. 99 na domov pro seniory včetně odstranění staveb na pozemcích st. 8/1, 8/2, 8/3 v k.ú. obce Jakartovice</t>
  </si>
  <si>
    <t>Obec Jakartovice, Jakartovice 89, 74753 Jakartovice</t>
  </si>
  <si>
    <t>obec Jakartovice, č.p. 99</t>
  </si>
  <si>
    <t>Slaboproudé technologie</t>
  </si>
  <si>
    <t>položka - Datový rozvaděč, příslušentví - DR-01, DR-02</t>
  </si>
  <si>
    <t xml:space="preserve">Stojanový rozvaděč,42U,š.600mm,hl.800mm, RAL 7035 + RAL 5005
Kompletně sestavený, přední skleněné dveře s klikou(bez vložky zámku) </t>
  </si>
  <si>
    <t xml:space="preserve">Boční panel (pár) podstavce pro rozvaděč DS,hl. 800mm </t>
  </si>
  <si>
    <t xml:space="preserve">Přední/zad.panel podstavce,perf.+protiprachový filtr,š.600mm
Standschrank, RAL7035 </t>
  </si>
  <si>
    <t>LED svítidlo do rozvadece s infracerveným cidlem, 4W/230 VAC</t>
  </si>
  <si>
    <t xml:space="preserve">Keystone modul RJ45 nestíněný,Cat.6 de-embedded,samozář.,SFA
Podpora 4PPoE (802.3bt) </t>
  </si>
  <si>
    <t>19" nap.panel 8x230V ČSN,vypínač,přep.och.,tep.pojistka, 3m</t>
  </si>
  <si>
    <t>Instalační zásuvka SCHUKO s LED na DIN lištu, 16 A, 250V AC</t>
  </si>
  <si>
    <t>ISDN panely pro metalickou linku operátora</t>
  </si>
  <si>
    <t>Datové zásuvky 2xRJ45 do DR-01</t>
  </si>
  <si>
    <t>Propojovací kabel, Cat.6 nestíněný, 2xRJ-45, délka 1m, barva šedá</t>
  </si>
  <si>
    <t>Propoj. kabel, Cat.6 nestíněný, 2xRJ-45, délka 2m,barva šedá</t>
  </si>
  <si>
    <t xml:space="preserve">Propoj. kabel, Cat.6 nestíněný, 2xRJ-45, délka 5m,barva šedá </t>
  </si>
  <si>
    <t xml:space="preserve">Optické komponenty a kabeláž, DR-01, napojení na vedlejší objekt </t>
  </si>
  <si>
    <t xml:space="preserve">19"FO vana kompletní, 8xLC, 9/125µm OS2, výška 1U
RAL7035, ECO </t>
  </si>
  <si>
    <t>Pigtail LC 9/125?m OS2, Easy Strip, délka 2m, žlutá, 4ks v balení</t>
  </si>
  <si>
    <t>Rozvodné telekomunikační krabice_rozhraní telefonního operátora</t>
  </si>
  <si>
    <t>Nástěnný rozvaděč - zahradní domek</t>
  </si>
  <si>
    <t>Nástěnný FO rozvaděč pro max. 48xLC, 24xST/FC, 32xSC, IP 40</t>
  </si>
  <si>
    <t>Datové zásuvky 1xRJ45 STA do DR-01</t>
  </si>
  <si>
    <t xml:space="preserve">Kabel U/UTP Cat.6 4x2xAWG23 300 MHz, LS0H modrý, Eca, 500m
Dřevěná cívka 500m </t>
  </si>
  <si>
    <t xml:space="preserve">Kabel U/UTP Cat.6 300MHz AWG23 PE venkovní plášť černý 305m
Třída reakce na oheň: žádná, PE černý plášť, box 305m </t>
  </si>
  <si>
    <t>SYKFY 15*2*0.5 sdělovací kabel</t>
  </si>
  <si>
    <t>Datový a sdělovací kabel TCEPKPFLE 3 x 4 x 0,6</t>
  </si>
  <si>
    <t>Kabel napájecí 230V 3x2,5mm</t>
  </si>
  <si>
    <t>Zemnící vodič pro dat. rozváděče CY zž 16mm</t>
  </si>
  <si>
    <t>trubka KOPOFLEX  75 KF09075 BA</t>
  </si>
  <si>
    <t>Elektroinstalační krabice pod omítku KO 125 včetně vysekání kapsy</t>
  </si>
  <si>
    <t>PVC lišta vkládací, LHD 40*40 HD 2m lišta hranatá</t>
  </si>
  <si>
    <t xml:space="preserve">2031 M 15 FS - Svazkový držák, OBO 2207028 Svazkový držák Grip 2031 M 15 FS </t>
  </si>
  <si>
    <t>2031 M 30 FS, Svazkový držák 2031 M 30 FS PLECH PÁS POZINK 2207036</t>
  </si>
  <si>
    <t>Protipožární ucpávky HILTI, zatěsnění kabelových průvlaků v požárních přepážkách, CP611A GB protipožární hmota</t>
  </si>
  <si>
    <t>Protipožární štítek 91100</t>
  </si>
  <si>
    <t>Dokumentace skutečného stavu protipožárních systémů, certifikáty, prohlášení o shodě, zakreslení ucpávek v CAD</t>
  </si>
  <si>
    <t>STAVEBNÍ VÝPOMOCE</t>
  </si>
  <si>
    <t>Zednická výpomoc, průrazy cihla-beton, obklad, obvodové zdivo, průchody plechovou konstrukcí, izotermický plech, atd., 30 - 60 - 90cm</t>
  </si>
  <si>
    <t>Vysekání / vyřezání drážky cihla - beton, začištění, povrchová úprava pro chráničky SK</t>
  </si>
  <si>
    <t>Jádrové vrtání průrazů přes betonové podlahy, stropy, nosné konstrukce pro páteřní stoupací vedení strukturované kabeláže, apod. Průměr 100mm a výše, apod.</t>
  </si>
  <si>
    <t>Inženýrská činnost, technický a autorský dozor, koordinace na stavbě, koordinace s IT oddělením, apod.</t>
  </si>
  <si>
    <t>Blíže nespecifikovatelné kompletační práce na stavbě, koordinace, vyměření kabelových tras a krabic, konzultace se správcem sítě, upřesnění konkrétních požadavků investora, stavební přípomoce, apod.</t>
  </si>
  <si>
    <t>Certifikáty, prohlášení o shodě, uživatelské příručky, zkušební protokoly, - průvodní předávací dokumentace</t>
  </si>
  <si>
    <t>Dílenská projektová dokumentace, dokumentace skutečného stavu, apod.</t>
  </si>
  <si>
    <t>Žlab 160/50 "SZ" 0,8 mm - perforovaný, podpěry 2,0 m</t>
  </si>
  <si>
    <t>Spojka žlabu 1/50 "SZ" (140 mm)</t>
  </si>
  <si>
    <t>Spojovací sada žlabu M8 - , (bal = 100 ks)</t>
  </si>
  <si>
    <t>Držák středový žlabu</t>
  </si>
  <si>
    <t>Držák DZM "GZ"</t>
  </si>
  <si>
    <t>Závitová tyč 8 mm/1 m "GZ"</t>
  </si>
  <si>
    <t>Blíže nespecifikovatelné kompletační výkony, nepředvídatelné práce s kotvením a prostupy stavebními konstrukcemi, vytýčení páteřních tras, koordinace se stavbou a návaznými technologiemi, apod.</t>
  </si>
  <si>
    <t>bal</t>
  </si>
  <si>
    <t>Dveřní komunikátor</t>
  </si>
  <si>
    <t>Bezpečnostní relé spolupracující s IP interkomem</t>
  </si>
  <si>
    <t>napájecí zdroj 12V/2A</t>
  </si>
  <si>
    <t>Pobočková telefonní ústředna, IP verze</t>
  </si>
  <si>
    <t>Komunikační systém - telefonní ústředna IP ústředna S50, 50 uživatelů, 25 hovorů, až 8 portů pro FXS, GSM, FXO a BRI, 50x IP trunks</t>
  </si>
  <si>
    <t>Telefonní IP ústředna, BRI modul pro ústředny - 2x BRI port pro ISDN2 linky</t>
  </si>
  <si>
    <t>Telefonní přístroje - IP video telefon, Android, 5" LCD, 16x SIP účtů, 2x RJ45, USB, WIFI, Bluetooth, PoE</t>
  </si>
  <si>
    <t>Ostatní materiál, pomocný instalační materiál, blíže nespecifikovatelné kompletační položky, apod.</t>
  </si>
  <si>
    <t>24portový PoE switch, inteligentní PoE, podpora PoE++ pro porty 1+2 90 W (IEEE802.3bt), celkově na všechny porty max. 360 W, manažment, podpora STP/RSTP/MSTP, 250 m long distance PoE, PoE watchdog, napájení 100 V – 240 V AC</t>
  </si>
  <si>
    <t>1500VA UPS zdroj nepřetržitého napájení, záložní UPS Tower</t>
  </si>
  <si>
    <t>Napájecí část</t>
  </si>
  <si>
    <t>Spínaný zdroj v kov. krytu 13,8Vss/5A s výstupy, LED disp., prostor pro AKU 17Ah</t>
  </si>
  <si>
    <t>AKU 12V/17Ah se šroubovými svorkami M5 a životností až 5 let, VdS</t>
  </si>
  <si>
    <t>Samozamykací zámky pro vstupní dveře</t>
  </si>
  <si>
    <t>Elektromechanický samozamykací zámek, rozteč 92mm, EL460/35/24</t>
  </si>
  <si>
    <t>Kabel k elektrickým zámkům (6 m), EA218</t>
  </si>
  <si>
    <t>Protiplech, nutno upřesnit levý nebo pravý, EA330</t>
  </si>
  <si>
    <t>Kab. průchodka typ: 10314-20-20, Kabelová zadlabací
rozpojitelná průchodka do křídla dveří/zárubně</t>
  </si>
  <si>
    <t>Dělený čtyřhran s přechodem z 9mm na 8mm</t>
  </si>
  <si>
    <t>Kabel U/UTP Cat.6 4x2xAWG23 300 MHz, LS0H modrý, Eca, 500m
Drevená cívka 500m</t>
  </si>
  <si>
    <t>SYKFY 4*2*0.5 sdělovací kabel</t>
  </si>
  <si>
    <t>kabel CYKY  3C* 2.5 J*</t>
  </si>
  <si>
    <t>Keystone modul RJ45 nestíněný,Cat.6 deembedded,samozář.,SFA, Podpora 4PPoE (802.3bt)</t>
  </si>
  <si>
    <t>19" vyvazovací panel, plastový kabelovod,výška 1U,barva šedá</t>
  </si>
  <si>
    <t>trubka KOPOFLEX   75 KF09075 - prostupy páteřního stoupacího vedení</t>
  </si>
  <si>
    <t>Krabice ukončovací pod omítkou KU68</t>
  </si>
  <si>
    <t>Zásuvka ČSN, DIN, 230V, kompletní</t>
  </si>
  <si>
    <t>Zvonkové tlačítko od dveří, např. ABB Tango, kompletní sestava (strojek, kryt, krabice pod omítku)</t>
  </si>
  <si>
    <t>Stavební přípomoce</t>
  </si>
  <si>
    <t>Vysekání drážky pro uložení PVC trubek, kabelů, nad 3x3cm</t>
  </si>
  <si>
    <t>Průrazy zdí cihla/beton 30, 60, 90cm</t>
  </si>
  <si>
    <t>Průrazy základovým zdivem cihla/beton nad 90cm včetně utěsnění před průnikem vody</t>
  </si>
  <si>
    <t>Pomocný instalační materiál, svorky , kotvy, přídržný materiál, sádra, blíže nespecifikovatelné kompletační položky, atd.</t>
  </si>
  <si>
    <t>Inženýrská činnost, koordinace prací s ostatními profesemi, autorský dozor, kontrolní dny, blíže nespecifikovatelné položky, apod.</t>
  </si>
  <si>
    <t>Závěrečné seřízení, odzkoušení včetně uvedení do provozu, koordinace s uživatelem, SW nastavení, programování, aktivace a uvedení do provozu kompletní technologie dle požadavků investora a uživatele,  blíže nespecifikovatelné kompletační položky, apod.</t>
  </si>
  <si>
    <t>Blíže nespecifikovatelné kompletační práce na stavbě, vyměření kabelových tras a krabic, konzultace se správcem sítě, upřesnění konkrétních požadavků investora, stavební přípomoce, apod.</t>
  </si>
  <si>
    <t>Kompletní zkoušky, zkušební provoz, závěrečné nastavení, SW úprava dle finálních požadavků na provoz, apod.</t>
  </si>
  <si>
    <t>Dopravné/cestovné</t>
  </si>
  <si>
    <t>Interkom - PBTÚ</t>
  </si>
  <si>
    <t>Interkom - PBTÚ celkem</t>
  </si>
  <si>
    <t>Kamerový systém (CCTV)</t>
  </si>
  <si>
    <t>Aktivní prvky, záznamové zařízení, HDD, monitory</t>
  </si>
  <si>
    <t>Videorekordér IP síťový 16kanálový, OS Linux, Industrial embedded micro-processor, podporované formáty Smart H.265+ / Smart H.264+ / H.265 / H.264 / MJPEG, záznam max. 320 Mbps, maximální rozlišení 12 Mpx na kameru, audio I/O 1/2, alarm I/O 16/6, 8x SATA III HDD max. 10 TB (bez HDD), 2x HDMI + 2x VGA výstup, 1x RS-232, 1x RS-485, podpora ONVIF, podpora IP PTZ, 2x RJ-45 (10/100/1000 Mbps), 2x USB 2.0, 2x USB 3.0, napájení 230 V AC, spotřeba 16,7 W (bez HDD), rozměry 440,0 x 452,5 x 94,9 mm, pracovní teplota od -10 °C do +55 °C, hmotnost 6,55kg (bez HDD )</t>
  </si>
  <si>
    <t>SATA DISK 6000GB, IntelliPower, 7200 rpm, vhodný do podmínek 24/7, pro PC Videoserver, DVR, NAS, záruka 36 měsíců</t>
  </si>
  <si>
    <t>16portový PoE switch, podpora PoE++ (IEEE802.3bt) pro porty 1+2 60 W, 16x PoE (IEEE802.3af/at), celkově na všechny porty max. 240 W, přenosová rychlost: porty 1-16: 10/100/1000 Mbps (PoE), porty 17-18: SFP 100/1000 Mbps, management, podpora STP/RSTP/MSTP, ochrana před přepětím 2 kV, napájení 230 V AC, pracovní teplota od -10 °C do +55 °C, rozměry 440 x 300 x 44 mm</t>
  </si>
  <si>
    <t>Přepěťová ochrana pro IP, 10 / 100 / 1000 Mb/s, PoE+, 1x RJ-45 porty, jmenovité napětí Un 120 V, maximální napětí Uc 150 V, úroveň ochrany vodič-zem ≤600 V, 1,2 kV / 50 μs, C2, jmenovitý vybíjecí proud: iN 2 kA pro 8/20 μs, C2, kabel pro uzemnění součástí, rozměry 66 x 60 x 30 mm, hmotnost 0,12 kg, norma EN 61643-21</t>
  </si>
  <si>
    <t>23,8" Full HD CCTV LED monitor, max. rozlišení 1920 × 1080 px, poměr stran 16:9, pozorovací úhel 178° / 178°, 1x VGA vstup, 1x HDMI vstup, 1x Audio výstup, kontrast 1000:1, jas 200 cd/m2, napájení 100–240 V AC, spotřeba 25 W, stojan na stůl, VESA 75 x 75 mm, pracovní teplota od 0 °C do +40 °C, rozměry 541 x 317 x 42 mm, hmotnost 3 kg</t>
  </si>
  <si>
    <t>Držák monitorů pro úhlopříčky 26–55", materiál kov, VESA standard 100 x 100, 200 x 100, 200 x 200, 400 x 200, 400 x 400 mm, nosnost max. 55 kg</t>
  </si>
  <si>
    <t>Příslušenství k PC (klávesnice, myš, propojovací kabeláž, apod.)</t>
  </si>
  <si>
    <t>Kamery v IP provedení, příslušenství</t>
  </si>
  <si>
    <t>5 Mpx Dome Starlight IP kamera, exteriérová, Day/Night s mechanickým IR filtrem, Smart IR LED s dosvitem 40 m, 1/2.7" 5 Megapixel progressive scan CMOS, rozlišení 2592 x 1944 px @ 20 fps, citlivost 0,015 lx / F1.5, motor zoom objektiv 2,7–13,5 mm / F1.5, úhel záběru 100°–28°, BLC, HLC, AWB, AGC, WDR, ROI, 3DNR, defog, inteligentní funkce, zachycení obličeje, komprese H.265+ / H.265 / H.264+ / H.264 / H.264H / H.264B / MJPEG, ONVIF kompatibilní, alarm I/O 1/1, audio I / O 1/1, slot na MicroSD kartu max. 256 GB, napájení 12 V DC, 24 V AC, 1033 mA, ePoE, pracovní teplota od -30 °C do +60 °C, IP 67, IK 10, rozměry ø 159,0 × 117,9 mm, hmotnost 0,95 kg</t>
  </si>
  <si>
    <t>Držák na stěnu s límcem pro kamery řady HDBW5xxx / HDBW8xxx, prostor pro kabeláž, bezpečnostní lanko, materiál hliník, nosnost 3 kg, váha 0,92 kg, rozměry 230 x 169 x 114 mm</t>
  </si>
  <si>
    <t>5 Mpx kompaktní Starlight IP kamera, exteriérová, Day/Night s mechanickým IR filtrem, Smart IR LED s dosvitem 50 m, 1/2.7" 5 Megapixel progressive scan CMOS, rozlišení 2592 x 1944 px @ 20 fps, citlivost 0,015 lx / F1.5, motor zoom objektiv 2,7–13,5 mm / F1.5, úhel záběru 100°–28°, BLC, HLC, AWB, AGC, WDR, ROI, 3DNR, defog, inteligentní funkce, zachycení obličeje, komprese H.265+ / H.265 / H.264+ / H.264 / H.264H / H.264B / MJPEG, ONVIF kompatibilní, alarm I/O 2/1, audio I/O 1/1, slot na MicroSD kartu max. 256 GB, napájení 12 V DC, 908 mA, ePoE, pracovní teplota od -30 °C do +60 °C, IP 67, IK 10, rozměry 273,2 × 95,0 x 95,0 mm, hmotnost 1,11 kg</t>
  </si>
  <si>
    <t xml:space="preserve">Propojovací box, hliníkový, pro kamery </t>
  </si>
  <si>
    <t>Proměření datových pozic 1pozice-začátek,konec, vypracování měřícího protokolu</t>
  </si>
  <si>
    <t>rozměr MDZ XL: 238x238x200mm, materiál: samozhášivý bezhalogenový PP, teplotní odolnost: od -25 do +60 °C, nosnost: max. 4 kg, MDZ  XL - montážní deska do zateplení</t>
  </si>
  <si>
    <t>Zednická výpomoc, průrazy cihla-beton, obklad, obvodové zdivo, průchody plechovou konstrukcí, atd., 30 - 60 - 90cm</t>
  </si>
  <si>
    <t>Zednická výpomoc, průrazy cihla-beton-kámen, základové a obvodové zdivo, atd., 100 - 200cm</t>
  </si>
  <si>
    <t>Vysekání drážky cihla beton, začištění, povrchová úprava, apod.</t>
  </si>
  <si>
    <t>Pomocný instalační materiál CCTV, kotvy, hmoždinky, wago svorky, DIN lišty, elektro stahovací pásky, texi šrouby samořezné, vyvazovací lišty pro výzbroj rozvaděče, konektory RJ45, atd.</t>
  </si>
  <si>
    <t>Zaměření a nastavení záběrů kamer, kamerová zkouška s investorem, nastavení záběrů dle požadavků uživatele, apod.</t>
  </si>
  <si>
    <t>Inženýrská činnost, koordinace prací s ostatními profesemi, ztrátový čas, kontrolní dny, autorský dozor, apod.</t>
  </si>
  <si>
    <t>Vytýčení vnitřních kabelových tras, koordinace stoupacích vedení, zaměření, apod.</t>
  </si>
  <si>
    <t>Přezkoušení a uvedení do provozu, koordinace s návaznými technologiemi, stavbou, SW nastavení dle konkrétních požadavků uživatele na provoz technologie CCTV, programování, apod.</t>
  </si>
  <si>
    <t>Dílenská projektová dokumentace, skutečný stav, předávací dokumentace, certifikáty, apod.</t>
  </si>
  <si>
    <t>Kamerový systém (CCTV) celkem</t>
  </si>
  <si>
    <t xml:space="preserve">Ústředna s radiovým modulem, LTE komunikátorem s mini anténou a LAN komunikátorem, max. 120 bezdrátových a max. 230 sběrnicových periférií - max. počet periférií 230, 15 podsystémů, 600 uživatelských kodů, až 128 PG výstupů, obsahuje napájecí zdroj, max. trvalý odběr z ústředny - 2A ( 3A po dobu 60 min.), doporučený Aku 12V / 7Ah / 18Ah, napájení 230Vst / 50Hz, rozměry 357 x 297 x 105 mm.  Prodej vždy s GSM komunikátorem.  </t>
  </si>
  <si>
    <t>Sběrnicový přístupový modul s klávesnicí, LCD displejem a s RFID čtečkou (125kHz) pro ovládání ústředen řady. Obsahuje 1x ovládací segment - max. 20ks ovládacích segmentů. Napájení ze sběrnice ústředny 9Vss - 15Vss, odběr 15mA / 50mA, -10 °C až +40 °C.</t>
  </si>
  <si>
    <t>Ovládací segment přístupových modulů. Napájení z přístupového modulu 9 - 14Vss, odběr 10mA, rozměry 102 x 15 x 33 mm.</t>
  </si>
  <si>
    <t xml:space="preserve">Sběrnicový detektor pohybu PIR, dosah 12m / 90°, instalační výška 2,2 - 2,5m, Napájení ze sběrnice ústředny 12Vss (9 - 15Vss), odběr 3mA / 11mA (klidová / volba kabelu), rozměry 62 x 110 x40 mm, -10 až +40 °C. Lze použít kloubový držák nebo rámeček  pro částečně zapuštění do zdi.  </t>
  </si>
  <si>
    <t>Sběrnicový kombinovaný detektor kouře a teploty se sirénkou - dva samostatné detektory – optický detektor kouře ateplotní detektor. Poplachová teplota +60°C až +65°C. Sirénku lze částečněpoužít i pro signalizaci poplachů z jiných detektorů apod.Napájení ze sběrnice ústředny9 – 15 Vss / 3,5 mA (150 mA při poplachu), 3 ks alkalické baterie AA 1,5 V/ 2,4 Ah, 3 ks lithiové baterie FR6 (AA) 1,5 V / 3,0 Ah, rozměry průměr 126 mm, výška 52 mm, -10°C až +70°C. Parametry pro pokrytí detektorem jsou uvedeny v normě EN 54-5 a EN 54-7, viz. tabulka pokrytí.  Baterie nejsou součástí balení !!</t>
  </si>
  <si>
    <t>Alkalická baterie typ LR6 AA&amp;nbsp; -&amp;nbsp; 1,5V. Obrázek je pouze ilustrativní!!</t>
  </si>
  <si>
    <t>Sběrnicová vnitřní siréna piezo elektrická, 100dB / 1 m, napájení ze sběrnice ústředny 12Vss (9 - 15Vss), odběr 5mA / 120mA (při záloze / max.), možnost připojení Aku - BAT-3V2-CR2 (3,2V / 0,4Ah), rozměry 80 x 80 x 35mm, -10 až +40 °C.  Pozor, výrobce dodávásirénu bez baterií. Baterie se musí objednat zvlášť !!</t>
  </si>
  <si>
    <t xml:space="preserve">Bateriový pack - 3,2V / 0,4Ah - LiFePo4 CR2 pro zálohu sirén </t>
  </si>
  <si>
    <t>Sběrnicový modul připojení až 8 magnetických kontaktů, instaluje se do montážní krabice nebo do KU-68, napájení ze sběrnice ústředny 12Vss (9 … 15Vss), odběr 5mA / 15mA, rozměry 50 x 38 x 14 mm, -10 až +40 °C.</t>
  </si>
  <si>
    <t>Náhradní kryt pro ústředny, posilovač sběrnice</t>
  </si>
  <si>
    <t>Sběrnicový modul 4 vstupů a 4 výstupů - připojení např. 4 drátových detektorů, možnost ovládání až 4 spotřebičů, vstupy - bez vyvážení, jednoduše vyvážené, dvojitě vyvážené, zatížení každého ze čtyř PG výstupů - max. 38V / max. 500mA, napájení ze sběrnice ústředny 12Vss (9 … 15Vss), odběr 25mA / max. 200mA, rozměry 77 x 40 x 31 mm, -10 až +40 °C.</t>
  </si>
  <si>
    <t>Sběrnicový expandér 16 vstupů - umožňuje napájení a přiřazení až 16 detektorů s kontaktními výstupy do sběrnice systému, lze umístit do ústředny, napájení ze sběrnice ústředny 12Vss ( 9-15Vss), odběr 25mA, rozměry 102 x 66 x 20 mm, -10 až +40 °C.  Kproudové spotřebě samotného expandéru je nutno připočítat spotřebu zařízení připojených +U GND výstupy !</t>
  </si>
  <si>
    <t>Náhradní kryt pro ústředny posilovač sběrnice</t>
  </si>
  <si>
    <t>Adresný rozbočovač sběrnice, obsahuje 2 x 4 paralelně zapojené svorkovnice pro možnost propojení nezávislých smyček. Vsystému zabírá jednu pozici. Napájení ze sběrnice ústředny 12Vss (9 - 15Vss), odběr 5mA + připojené komponenty. Rozměry 76 x 54 x 30 mm, -10°C až + 40°C.</t>
  </si>
  <si>
    <t>Akumulátor 12V / 17Ah, nabíjecí proud max. 4,3A,vliv Teploty na kapacitu baterie: 105% při 40℃ / 85% při 0℃ / 60% při -20℃, rozměry 181 x 77 x 167mm, hmotnost 5,2 kg, 2-letá záruka, životnost 5let.</t>
  </si>
  <si>
    <t xml:space="preserve">Sběrnicový signální modul 8-mi výstupů PG, osm galvanicky oddělených výstupůk ovládání optických indikačních prvků, rádiových komunikátorů nebo silových relé, zatížení PGM výstupu max. 100mA, napájení ze sběrnice ústředny 12Vss (9 - 15Vss), odběr 5mA / 10mA, rozměry 77 x 40 x 15mm, -10 °C až +40 °C.  </t>
  </si>
  <si>
    <t>Zálohovaný posilovač sběrnice, 1x vstup sběrnice, 2x výstup sběrnice - 2x 500m, max. 3 posilovače sběrnice za sebou, galvanické oddělení sběrnice vstup / výstup, napájení ze sběrnice 12Vss, odběr 10mA, rozměry posilovače 102 x 66 x 14 mm. Spínaný zdroj napájení 250Vst / 50VA, výstupní napětí 13,7Vss, max. 2A, Aku 7 - 18Ah, rozměry zdroje 170 x 80 x 65 mm, -10 +40°.</t>
  </si>
  <si>
    <t>Univerzální zálohovaný zdroj 230 V, 50 VA, 50 Hz, výstupní napětí 13,5Vss, výstupní proud 2A, zálohovací Aku 12V/ 7Ah – 26Ah,  -10 °C až +40 °C.</t>
  </si>
  <si>
    <t>Sběrnicový optický indikátor sekce - není adresovatelný, signalizuje zajištění sekce nebo aktivaci výstupu PG (1 - 128) rozsvícením červené LED kontrolky, napájení ze sběrnice ústředny 12Vss (9 - 15 V), odběr 6mA / 3mA (svítí / nesvítí), rozměry62 x36 x27 mm, -10 až +40 °C.</t>
  </si>
  <si>
    <t>Kombinovaný termodiferenciální + CO hlásič -resetuje se odpojením napájecího napětí na dobu cca 5sec, napájení 10,5 - 33Vss, odběr 53mA, -20 až +70°C. Parametry pro pokrytí detektorem jsou uvedeny v normě EN 54-5 a EN 54-7, viz. tabulka pokrytí.Pozor - patici je potřeba objednat zvlášť !</t>
  </si>
  <si>
    <t>Patice s relé pro konvenční detektory řady …xxx s možností připojení do EZS, Patice s releovým výstupem pro konvenční detektory řady …xxx, 10,5-33 Vss</t>
  </si>
  <si>
    <t>Magnetický kontakt povrchový,pro přišroubování s 4-drátovým kablikem v délce 3m, relé NC kontakt, rozměry 54x13x13mm, spínací vzdálenost 30mm. Barva bílá.</t>
  </si>
  <si>
    <t>Svorkovnicová deska se šroubovacími kontakty a kovovým hranatým víkem určena pro zápustnou montáž do krabic KU68. Počet svorek 18 (z toho 2 pro ochranný NC kontakt), barva bílá, včetně plastové krabice KP67/3 nebo povrchové řady LK80, apod.</t>
  </si>
  <si>
    <t>INSTALAČNÍ MATERIÁL</t>
  </si>
  <si>
    <t>Sdělovací kabel stíněný 6žilový pocínovaný, posílen jeden pár, reakce Eca</t>
  </si>
  <si>
    <t>Sdělovací kabel stíněný 8žilový pocínovaný, posílen jeden pár, reakce Eca</t>
  </si>
  <si>
    <t>Kabel F/UTP Cat.5e 4x2xAWG24, LS0H plášť modrý, box 305m - nebo ekvivalent SYKFY 5x2x0,5mm - sběrnice PZTS BUS</t>
  </si>
  <si>
    <t>Kabel nestíněný - drát 2 x 0,5mm²  (červený-černý) + 3 x 2 x 0,2mm²  (zelený-žlutý, modrý-bílý, hnědý-šedý), pro páteřní rozvod sběrnice a vzdálené periferie, balení 250m-označení černou barvou po jednom metru.</t>
  </si>
  <si>
    <t>Kabel napájecí, CYKY 3x2,5mm</t>
  </si>
  <si>
    <t>trubka KOPOFLEX   75 KF09075</t>
  </si>
  <si>
    <t>PVC trubka ohebná FLEX 32</t>
  </si>
  <si>
    <t>PVC trubka ohebná FLEX 25</t>
  </si>
  <si>
    <t>Krabice ukončovací pod omítkou KU68, KP67/3 - kompletní</t>
  </si>
  <si>
    <t>Vysekání drážky cihla beton, začištění, povrchová úprava</t>
  </si>
  <si>
    <t>Závěrečné odzkoušení systému, SW nastavení, uvedení do provozu, apod.</t>
  </si>
  <si>
    <t>Projektová technická dokumentace skutečného stavu, dílenská dokumentace, apod.</t>
  </si>
  <si>
    <t>Blíže nespecifikovatelné kompletační práce na stavbě, koordinace, vyměření kabelových tras, konzultace se správcem sítě, upřesnění konkrétních požadavků investora, apod.</t>
  </si>
  <si>
    <t>Pomocné stavební práce, blíže nespecifikovatelné kompletační výkony, podružný materiál, stavební přípomoce, apod.</t>
  </si>
  <si>
    <t>Inženýrská činnost, kontrolní dny, koordinace s návaznými technologiemi a ostatními řemesly, atd.</t>
  </si>
  <si>
    <t>Výchozí revize PZTS včetně protokolu</t>
  </si>
  <si>
    <t>Zaškolení obsluhy systému PZTS</t>
  </si>
  <si>
    <t>Dopravné / cestovné</t>
  </si>
  <si>
    <t>kpl</t>
  </si>
  <si>
    <t>Elektronická zabezpečovací signalizace (PZTS)</t>
  </si>
  <si>
    <t>Elektronická zabezpečovací signalizace (PZTS) celkem</t>
  </si>
  <si>
    <t>Systém sestra/pacient (KSSP)</t>
  </si>
  <si>
    <t>Systém sestra/pacient (KSSP) celkem</t>
  </si>
  <si>
    <t>Systémové zásuvky</t>
  </si>
  <si>
    <t>Systémová zásuvka pro terminál, SM-S</t>
  </si>
  <si>
    <t>lůžková zásuvka BASIC, nouzové a potvrzvací tlačítko, SM-B</t>
  </si>
  <si>
    <t>Pacientské terminály</t>
  </si>
  <si>
    <t>lůžkové tlačítko BASIC s pohyblivým přívodem BT-B, 2x volací tlačítko, 2x ovládání světel, BT-B</t>
  </si>
  <si>
    <t>nástěnný držák pacientského terminálu, K-PAT</t>
  </si>
  <si>
    <t>přídržný klip pro kabel, HB-VC</t>
  </si>
  <si>
    <t>Nouzová a potvrzovací tlačítka</t>
  </si>
  <si>
    <t>nouzové táhlo do vlhka, orientační a zpětnovazební LED, ZTB-IO</t>
  </si>
  <si>
    <t>volací a potvrzovací tlačítko, membránová klávesnice, orientační a zpětnovazební LED, RAT-IO</t>
  </si>
  <si>
    <t>volací a potvrzovací tlačítko s piezo, membránová klávesnice, orientační a zpětnovazební LED, RAT-P-IO</t>
  </si>
  <si>
    <t>Pokojová světla</t>
  </si>
  <si>
    <t>LM, Pokojové světlo - 5 barev, LM-IO</t>
  </si>
  <si>
    <t>Pokojové terminály</t>
  </si>
  <si>
    <t>pokojový komunikační terminál s LCD</t>
  </si>
  <si>
    <t>krabice pro nástěnnou montáž AP-KMT</t>
  </si>
  <si>
    <t>Sesterské terminály</t>
  </si>
  <si>
    <t>sesterský terminál - dotykový LCD, L4-ST-TOUCH</t>
  </si>
  <si>
    <t>Switch</t>
  </si>
  <si>
    <t>systémový switch, 2 kruhové linky, 8x LAN port, 1x GB uplink, 24V, multicast, QoS</t>
  </si>
  <si>
    <t>Příslušenství, Management center</t>
  </si>
  <si>
    <t>systémový management server IP, L4-MC-IP</t>
  </si>
  <si>
    <t>Zdroje</t>
  </si>
  <si>
    <t>napájecí zdroj 24V/240W/10A</t>
  </si>
  <si>
    <t>Software</t>
  </si>
  <si>
    <t>USB-Dongle MLU-60 pro licence, USB-DONGLE</t>
  </si>
  <si>
    <t>SW-Licence databáze událostí, SWP-IP/EDB</t>
  </si>
  <si>
    <t>Datový rozvaděč - KSSP</t>
  </si>
  <si>
    <t xml:space="preserve">19" vyvaz.panel, 5xvelké tvrdé plastové oko, 1U, barva šedá </t>
  </si>
  <si>
    <t>19" nap.panel 8x230V CSN,vypínač,přep.och.,tep.pojistka, 3m</t>
  </si>
  <si>
    <t>Kabeláže a nosné systémy pod omítkou</t>
  </si>
  <si>
    <t>PVC ohebná trubka Flex 25</t>
  </si>
  <si>
    <t>PVC ohebná trubka Flex 36</t>
  </si>
  <si>
    <t>PVC ohebná trubka Flex 50</t>
  </si>
  <si>
    <t xml:space="preserve">Kabel F/UTP Cat.5e AWG24/1 PVC Eca modrý, Třída reakce na oheň: Eca, barva pláště modrá, master </t>
  </si>
  <si>
    <t>Kabel CYKY 3x2,5mm</t>
  </si>
  <si>
    <t>Elektroinstalační krabice pod omítku KO68 dvojitá bez přepážky pro zásuvky SM včetně vysekání kapsy cihla/beton (případně montáž do SDK příčky)</t>
  </si>
  <si>
    <t>Elektroinstalační krabice pod omítku KO68 včetně vysekání kapsy cihla/beton (případně montáž do SDK příčky)</t>
  </si>
  <si>
    <t>Elektroinstalační krabice pod omítku KO97 včetně vysekání kapsy cihla/beton (případně montáž do SDK příčky)</t>
  </si>
  <si>
    <t>Pomocný instalační materiál, kotvy, hmoždinky, wago svorky, DIN lišty, elektro stahovací pásky, texi šrouby samořezné, blíže nespecifikovatelné položky pro kompletní zhotovení technologie EPS, atd.</t>
  </si>
  <si>
    <t>Závěrečné seřízení, odzkoušení včetně uvedení do provozu, koordinace s uživatelem, SW nastavení, koordinace s IT oddělením a nastavením v síti LAN, blíže nespecifikovatelné kompletační položky související s uvedením do provozu, apod.</t>
  </si>
  <si>
    <t>Blíže nespecifikovatelné kompletační práce na stavbě, koordinace, stavební přípomoce, upřesnění dle konkrétních požadavků investora, protahování kabeláží, ztížené montáže, apod.</t>
  </si>
  <si>
    <t>Zaměření pozic aktivních prvků (zásuvky, terminály, tlačítka, táhla, apod.) ve všech místnostech a prostorách objektu s ohledem na interiér, stavební řešení, koordinace se stavbou, apod.</t>
  </si>
  <si>
    <t>Zaškolení obsluhy systému</t>
  </si>
  <si>
    <t>Projektová dokumentace skutečného stavu KSSP, dílenská a výrobní dokumentace, apod.</t>
  </si>
  <si>
    <t>Inženýrská činnost, kontrola stavby, stavební dozor, koordinační práce, apod.</t>
  </si>
  <si>
    <t>Výchozí revize silnoproudých přívodů, protokol, revizní zpráva</t>
  </si>
  <si>
    <t>hod</t>
  </si>
  <si>
    <t>STA celkem</t>
  </si>
  <si>
    <t>VÝKAZ VÝMĚR_STA_PŘÍJEM A ROZVOD  DVB-T2</t>
  </si>
  <si>
    <t>Kotvení a stožár</t>
  </si>
  <si>
    <t>STOŽÁR STA d=60mm,3m ŽÁROVÝ ZINEK (INSTALACE NA ŠIKMOU STŘECHU - KOTVENÍ DO KROVU)</t>
  </si>
  <si>
    <t>ROZVODNICE PŘEPĚŤOVÝCH OCHRAN ( 300x200x230)</t>
  </si>
  <si>
    <t>ROZVÁDĚČ STA OCELOPLECHOVÝ KOMAXIT ,800x600x180 mm</t>
  </si>
  <si>
    <t>ZÁSUVKA DVOJITÁ 230V,AC 16A S KRABICÍ</t>
  </si>
  <si>
    <t>DROBNÝ MONTÁŽNÍ MATERIÁL (HMOŽDINY,VRUTY,OZNAČ. ROZVÁDĚČŮ,STAHOVACÍ PÁSKY, ZATĚSNĚNÍ PROSTUPŮ…)</t>
  </si>
  <si>
    <t>TRUBKA OCHRANNÁ PRO LEHKÉ NAMÁHÁNÍ, trubka KOPOFLEX  75 KF09075 PRO STOUPACÍ VEDENÍ A TRASU KE STOŽÁRU</t>
  </si>
  <si>
    <t>TRUBKA OHEBNÁ PVC 25mm PRO STA ZÁSUVKY, SVODY / PVC LIŠTA VKLÁDACÍ</t>
  </si>
  <si>
    <t>CY/CYA 6 mm2 zž</t>
  </si>
  <si>
    <t>CY/CYA 16 mm2 zž</t>
  </si>
  <si>
    <t xml:space="preserve">CYKY 3x2,5 mm2 </t>
  </si>
  <si>
    <t>JISTIČ PRO STA LPE B10/1</t>
  </si>
  <si>
    <t>Aktivní technologie STA</t>
  </si>
  <si>
    <t>ANTÉNA  UHF  ZISK MIN.=12 dB</t>
  </si>
  <si>
    <t>ANTÉNA VKV FM DIPÓL KRUHOVÝ</t>
  </si>
  <si>
    <t>Držák antény na stožár 35 - žár + třmen malý 120 celozávit</t>
  </si>
  <si>
    <t>ZES.PROGRAMOVATELNÝ (přes PC,SMFON,PROGRAMÁTOR) 47-790 MHz,3xUHF VSTUP,1x VHF,G=45-55 dB ,115-120 dBuV,LTE FILTR,NAPÁJENÍ PŘEDZES. Z UHF  (AVANT X-PRO)</t>
  </si>
  <si>
    <t>ROZBOČOVAČ FS-04 ,4x7 dB</t>
  </si>
  <si>
    <t>ROZBOČOVAČ FS-08 ,8x12 dB</t>
  </si>
  <si>
    <t xml:space="preserve">PŘEDZESILOVAČ DVB-T  M1001 LTE G=26dB </t>
  </si>
  <si>
    <t>PŘEPĚŤOVÁ OCHRANA LPZ0B-LPZ1</t>
  </si>
  <si>
    <t>ZEMNÍCÍ BLOK DVOJITÝ F-F SCHWAIGER</t>
  </si>
  <si>
    <t>ÚTLUMOVÝ ČLÁNEK SAT TONER  S-FAM 10 dB</t>
  </si>
  <si>
    <t>ODPOR ZAKONČOVACÍ F TRATEC</t>
  </si>
  <si>
    <t>ÚČ.ZÁSUVKA SCHWAIGER TV/R/SAT 2,5 dB VČETNĚ VÍČKA (PŘÍPADNĚ SYSTÉM DLE DESIGNU ELEKTRO SILNOPROUD ZÁSUVEK)</t>
  </si>
  <si>
    <t>INSTALAČNÍ KRABICE KO68 PRO STA ZÁSUVKY A VÝVODY UTP KABELU VEDLE ZÁSUVKY STA (KABELOVÁ PŘÍPRAVA PRO BUDOUCÍ VYUŽITÍ) VČETNĚ VÍČKA</t>
  </si>
  <si>
    <t>Kabeláže a konektory</t>
  </si>
  <si>
    <t>KOAX.KABEL BELDEN "H125/BLACK PE" pro antény</t>
  </si>
  <si>
    <t>KOAX.KABELBELDEN H125 Al LSOH (PRO ZÁSUVKY STA A PROPOJ SKŘÍNÍ STA)</t>
  </si>
  <si>
    <t>KOMPRESNÍ VNĚJŠÍ KONEKTOR CABELCON CX3-5,1</t>
  </si>
  <si>
    <t>KOMPRESNÍ VNITŘNÍ KONEKTOR CABELCON 5,1</t>
  </si>
  <si>
    <t>POMOCNÝ INSTALAČNÍ MATERIÁL, BLÍŽE NESPECIFIKOVATELNÉ KOMPLETAČNÍ POLOŽKY, APOD.</t>
  </si>
  <si>
    <t>TECHNOLOGIE STA-SPECIFIKACE MONTÁŽÍ A JEJICH NÁKLADY, ANT.STOŽÁR,SKŘÍŇ,CHRÁNIČKY,PRŮRAZY STA - SPECIFIKACE MONTÁŽÍ A JEJICH NÁKLADY</t>
  </si>
  <si>
    <t>MONTÁŽ TROJNOŽKY / STOŽÁRU A UKOTVENÍ NA KONSTRUKCE STŘECHY VČ.KOORDINACE S NÁVAZNÝMI ŘEMESLY</t>
  </si>
  <si>
    <t>MONTÁŽ ROZVODNICE</t>
  </si>
  <si>
    <t>ZNAČENÍ TRASY VEDENÍ</t>
  </si>
  <si>
    <t>DEMONTÁŽ/MONTÁŽ (ÚPRAVY) PLECH.OCHR.KRYTŮ TRASY</t>
  </si>
  <si>
    <t>VERTIKÁLNÍ PRŮRAZ STROPU A ZAČISTĚNÍ DO 120cm</t>
  </si>
  <si>
    <t xml:space="preserve">PRŮRAZ  CIHLA - BETON 30 - 60 - 90cm A ZAČISTĚNÍ </t>
  </si>
  <si>
    <t>VYSEKÁNÍ / VYŘEZÁNÍ DRÁŽKY CIHLA, BETON PRO STA ZÁSUVKY A SVODY OD STROPŮ, TRASY K PÁTEŘNÍM ŽLABŮM</t>
  </si>
  <si>
    <t>VYSEKÁNÍ DRÁŽKY CIHLA, BETON PRO PÁTEŘNÍ STOUPACÍ VEDENÍ OD ROZVADĚČŮ STA KE STOŽÁRU A MEZI PODLAŽÍMI 1N.P. až 2N.P.(drážka 20x15cm)</t>
  </si>
  <si>
    <t>MONTÁŽ CYKY KABELU DO 2,5mm2</t>
  </si>
  <si>
    <t>MONTÁŽ CY VODIČE POSPOJOVÁNÍ</t>
  </si>
  <si>
    <t>UKONČENÍ VODIČE 1 ŽÍLA</t>
  </si>
  <si>
    <t>ÚPRAVY V ROZVÁDĚČI SILNOPROUDU-DEMONTÁŽ PŘÍSTROJE VYŘEZÁNÍ OTVORU DO KRYTU,MONTÁŽ PŘÍSTROJE</t>
  </si>
  <si>
    <t>MONTÁŽ A ZAPOJENÍ ANTÉNY</t>
  </si>
  <si>
    <t>MONTÁŽ PAS.PRVKU,PŘEP.OCHRANY,ZEM.BLOKU, PŘEDZESILOVAČE, ÚTL.ČLÁNEK, IZOLÁTOR, ROZBOČOVAČ, apod.</t>
  </si>
  <si>
    <t>MONTÁŽ ÚČ.ZÁSUVKY VČETNĚ ZAPOJENÍ</t>
  </si>
  <si>
    <t>MONTÁŽ F ,IEC KONEKTORU,ODPORU,SPOJKY</t>
  </si>
  <si>
    <t>MONTÁŽ,ADJUSTÁŽ MODULU ZDROJE,ZESIL.,PŘIJÍMAČE</t>
  </si>
  <si>
    <t xml:space="preserve">MONTÁŽ A ULOŽENÍ KOAX.KABELU BEZ ROZLIŠENÍ </t>
  </si>
  <si>
    <t>MONTÁŽ TRUBKY/ LIŠTY  BEZ ROZLIŠENÍ VČETNĚ SPOJ.MAT.</t>
  </si>
  <si>
    <t>SMĚROVÁNÍ ANTÉNY DO OPTIMA PŘÍJMU</t>
  </si>
  <si>
    <t>MĚŘENÍ A TRVALÉ OZNAČENÍ KABELŮ ROZVODU/ANTÉN</t>
  </si>
  <si>
    <t xml:space="preserve">MĚŘENÍ ÚROVNÍ SIGNÁLŮ NA ÚČ.ZÁSUVKÁCH </t>
  </si>
  <si>
    <t>KOMPLEXNÍ SEŘÍZENÍ HLAVNÍ STANICE A AKTIVNÍCH PRVKŮ</t>
  </si>
  <si>
    <t>DOKUMENTACE VČETNĚ SKUTEČNÉHO STAVU</t>
  </si>
  <si>
    <t>KOORDINACE ,PŘIDRUŽENÉ KOMPLETAČNÍ VÝKONY</t>
  </si>
  <si>
    <t>MĚŘENÍ SIGNÁLŮ PŘED MONTÁŽÍ VČETNĚ DOPRAVY</t>
  </si>
  <si>
    <t>POSPOJOVÁNÍ PRVKŮ STA VE SKŘÍNI</t>
  </si>
  <si>
    <t>VÝCHOZÍ REVIZNÍ ZPRÁVA SILOVÝCH PŘÍVODŮ 230V A NÁVAZNÝCH ZAŘÍZENÍ</t>
  </si>
  <si>
    <t>VYNESENÍ A STOŽÁRU A KOTVENÍ</t>
  </si>
  <si>
    <t>PŘESUNY HMOT A DOPRAVA</t>
  </si>
  <si>
    <t xml:space="preserve">  ks</t>
  </si>
  <si>
    <t>VYKOP KABEL.RYHY 50X120CM RUCNE,ZEM.TR.4</t>
  </si>
  <si>
    <t>ZAHOZ KABEL.RYHY 50X120CM RUCNE,ZEM.TR.4</t>
  </si>
  <si>
    <t>ZAJISTENI KABELU PRI SOUBEHU</t>
  </si>
  <si>
    <t>KAB.LOZE PISKOVE SIRE 50 CM,BEZ ZAKRYTI</t>
  </si>
  <si>
    <t>FOLIE VYSTRAZNA Z PE ,SIRKA 33 CM</t>
  </si>
  <si>
    <t>NAKLADANI VYKOPKU DO 100M3,ZEM.1-4</t>
  </si>
  <si>
    <t>NALOZENI SUTE NA DOPRAVNI PROSTREDEK</t>
  </si>
  <si>
    <t>ODSTRAN.CHODNIKU ZAMK.DLAZBA NAD VYKOPEM</t>
  </si>
  <si>
    <t>ZRIZENI CHODNIK STAV.ZAMK.DLAZ.NAD VYKOP</t>
  </si>
  <si>
    <t>ODSTRANENI OBRUBNIKU VOZOVKA</t>
  </si>
  <si>
    <t>ZRIZENI OBRUBNIKU VOZOVKA</t>
  </si>
  <si>
    <t>PISEK ZASYPOVY FR.0-4</t>
  </si>
  <si>
    <t>OSETI POVRCHU TRAVOU</t>
  </si>
  <si>
    <t>PODKLAD. VRSTVA 25CM-STERKODRT FR.0-63</t>
  </si>
  <si>
    <t>ZRIZENI A ODSTRANENI PROVIZORNI LAVKY</t>
  </si>
  <si>
    <t>m3</t>
  </si>
  <si>
    <t>t</t>
  </si>
  <si>
    <t>m2</t>
  </si>
  <si>
    <t>Zemní výkopy</t>
  </si>
  <si>
    <t>Zemní výkopy celkem</t>
  </si>
  <si>
    <t>INŽENÝRSKÁ ČINNOST, KOORDINACE, APOD.</t>
  </si>
  <si>
    <t>BLÍŽE NESPECIFIKOVATELNÉ KOMPLETAČNÍ PRÁCE, STAVEBNÍ PŘÍPOMOCE, KOORDINACE A ZAMĚŘENÍ TRAS, APOD.</t>
  </si>
  <si>
    <t>GEODETICKÉ ZAMEŘENÍ VČ.DOKUMENTACE, POLOŽKY SOUVISEJÍCÍ, APOD.</t>
  </si>
  <si>
    <t>DOPRAVA</t>
  </si>
  <si>
    <t>Interkom</t>
  </si>
  <si>
    <t>Kamerový systém</t>
  </si>
  <si>
    <t>Elektronická zabezpečovací signalizace</t>
  </si>
  <si>
    <t>Systém sestra / pacient</t>
  </si>
  <si>
    <t>televizní pozemní příjem</t>
  </si>
  <si>
    <t>Zemní práce</t>
  </si>
  <si>
    <t xml:space="preserve">Univerzální FO kabel 8x 9/125µm OS2,LS0H-3, Dca
Nekovové prvky, ochrana proti hlodavcům, černý plášť, 8mm, 5000N </t>
  </si>
  <si>
    <t>Protipožární ucpávky, zatěsnění kabelových průvlaků v požárních přepážkách, protipožární hmota, apod.</t>
  </si>
  <si>
    <t>Protipožární štítek</t>
  </si>
  <si>
    <t>IP, dveřní interkom, 1 tl., HD kamera, nikl</t>
  </si>
  <si>
    <t>IP, rozšiřující modul 5 tlačítek</t>
  </si>
  <si>
    <t>IP rám pro instalaci do zdi, 2 moduly, nikl</t>
  </si>
  <si>
    <t>IP krabice pro instalaci do zdi, 2 moduly</t>
  </si>
  <si>
    <t>IP, bílá handsfree jednotka, 4,3" obrazovka</t>
  </si>
  <si>
    <t xml:space="preserve">Zápustná instalační krabice pro IP Indoor </t>
  </si>
  <si>
    <t>licence pro IP interkomy</t>
  </si>
  <si>
    <t>Bezpečnostní kování, klika klika rozteč 92mm, BK SX43 F1, tl.80mm, kl./kl.</t>
  </si>
  <si>
    <t>trubka KOPOFLEX, 75 KF09075 - prostupy páteřního stoupacího vedení</t>
  </si>
  <si>
    <t xml:space="preserve">2031 M 15 FS - Svazkový držák, 2207028 Svazkový držák Grip 2031 M 15 FS </t>
  </si>
  <si>
    <t>Ultra HDTV 4K@60Hz kabel HDMI 2.0b kovové+zlacené konektory 1m</t>
  </si>
  <si>
    <t>FULL HD 1080p HDMI extender na 120m přes kabel Cat6/Cat6a</t>
  </si>
  <si>
    <t>11 |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</si>
</sst>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[$-F800]dddd\,\ mmmm\ dd\,\ yyyy"/>
    <numFmt numFmtId="165" formatCode="#,##0.00\ &quot;Kč&quot;"/>
    <numFmt numFmtId="166" formatCode="#,##0\ [$Kč-405];\-#,##0\ [$Kč-405]"/>
  </numFmts>
  <fonts count="41">
    <font>
      <sz val="10"/>
      <name val="Arial"/>
      <family val="2"/>
      <charset val="238"/>
    </font>
    <font>
      <sz val="10"/>
      <name val="Arial CE"/>
      <family val="2"/>
    </font>
    <font>
      <b/>
      <sz val="8"/>
      <color indexed="8"/>
      <name val="Arial CE"/>
      <family val="2"/>
      <charset val="238"/>
    </font>
    <font>
      <sz val="8"/>
      <name val="Century Gothic"/>
      <family val="2"/>
      <charset val="238"/>
    </font>
    <font>
      <sz val="10"/>
      <name val="Arial"/>
      <family val="2"/>
      <charset val="238"/>
    </font>
    <font>
      <sz val="8"/>
      <name val="Century Gothic"/>
      <family val="2"/>
      <charset val="238"/>
    </font>
    <font>
      <sz val="12"/>
      <name val="Arial CE"/>
      <family val="2"/>
      <charset val="238"/>
    </font>
    <font>
      <b/>
      <u/>
      <sz val="12"/>
      <color indexed="9"/>
      <name val="Arial CE"/>
      <family val="2"/>
      <charset val="238"/>
    </font>
    <font>
      <sz val="12"/>
      <color indexed="9"/>
      <name val="Arial CE"/>
      <family val="2"/>
      <charset val="238"/>
    </font>
    <font>
      <b/>
      <sz val="12"/>
      <color rgb="FFFF0000"/>
      <name val="Unient DIN CE - Regular"/>
      <charset val="238"/>
    </font>
    <font>
      <u/>
      <sz val="8"/>
      <name val="Century Gothic"/>
      <family val="2"/>
      <charset val="238"/>
    </font>
    <font>
      <b/>
      <sz val="12"/>
      <name val="Century Gothic"/>
      <family val="2"/>
      <charset val="238"/>
    </font>
    <font>
      <sz val="9"/>
      <name val="Century Gothic"/>
      <family val="2"/>
      <charset val="238"/>
    </font>
    <font>
      <b/>
      <sz val="10"/>
      <name val="Century Gothic"/>
      <family val="2"/>
      <charset val="238"/>
    </font>
    <font>
      <b/>
      <sz val="8"/>
      <name val="Century Gothic"/>
      <family val="2"/>
      <charset val="238"/>
    </font>
    <font>
      <sz val="10"/>
      <name val="Century Gothic"/>
      <family val="2"/>
      <charset val="238"/>
    </font>
    <font>
      <b/>
      <sz val="8"/>
      <color indexed="10"/>
      <name val="Century Gothic"/>
      <family val="2"/>
      <charset val="238"/>
    </font>
    <font>
      <b/>
      <sz val="10"/>
      <color theme="1"/>
      <name val="Century Gothic"/>
      <family val="2"/>
      <charset val="238"/>
    </font>
    <font>
      <sz val="18"/>
      <color theme="4" tint="-0.249977111117893"/>
      <name val="Century Gothic"/>
      <family val="2"/>
      <charset val="238"/>
    </font>
    <font>
      <b/>
      <sz val="8"/>
      <color theme="1"/>
      <name val="Century Gothic"/>
      <family val="2"/>
      <charset val="238"/>
    </font>
    <font>
      <sz val="8"/>
      <name val="Century Gothic"/>
    </font>
    <font>
      <sz val="8"/>
      <color theme="1"/>
      <name val="Century Gothic"/>
      <family val="2"/>
      <charset val="238"/>
    </font>
    <font>
      <sz val="9"/>
      <color theme="1"/>
      <name val="Tahoma"/>
      <family val="2"/>
      <charset val="238"/>
    </font>
    <font>
      <sz val="10"/>
      <name val="Arial CE"/>
      <charset val="238"/>
    </font>
    <font>
      <sz val="8"/>
      <color rgb="FF00B050"/>
      <name val="Century Gothic"/>
      <family val="2"/>
      <charset val="238"/>
    </font>
    <font>
      <b/>
      <sz val="9"/>
      <color theme="1"/>
      <name val="Tahoma"/>
      <family val="2"/>
      <charset val="238"/>
    </font>
    <font>
      <b/>
      <sz val="10"/>
      <color indexed="9"/>
      <name val="Arial CE"/>
      <charset val="238"/>
    </font>
    <font>
      <b/>
      <sz val="10"/>
      <color indexed="8"/>
      <name val="Arial CE"/>
      <charset val="238"/>
    </font>
    <font>
      <sz val="10"/>
      <color theme="1"/>
      <name val="Arial"/>
      <family val="2"/>
      <charset val="238"/>
    </font>
    <font>
      <sz val="16"/>
      <color theme="4" tint="-0.249977111117893"/>
      <name val="Century Gothic"/>
      <family val="2"/>
      <charset val="238"/>
    </font>
    <font>
      <sz val="12"/>
      <color theme="4" tint="-0.249977111117893"/>
      <name val="Century Gothic"/>
      <family val="2"/>
      <charset val="238"/>
    </font>
    <font>
      <sz val="18"/>
      <color theme="1"/>
      <name val="Century Gothic"/>
      <family val="2"/>
      <charset val="238"/>
    </font>
    <font>
      <sz val="12"/>
      <color theme="1"/>
      <name val="Arial CE"/>
      <family val="2"/>
      <charset val="238"/>
    </font>
    <font>
      <b/>
      <u/>
      <sz val="12"/>
      <color theme="1"/>
      <name val="Arial CE"/>
      <family val="2"/>
      <charset val="238"/>
    </font>
    <font>
      <b/>
      <sz val="12"/>
      <color theme="1"/>
      <name val="Unient DIN CE - Regular"/>
      <charset val="238"/>
    </font>
    <font>
      <u/>
      <sz val="8"/>
      <color theme="1"/>
      <name val="Century Gothic"/>
      <family val="2"/>
      <charset val="238"/>
    </font>
    <font>
      <b/>
      <sz val="12"/>
      <color theme="1"/>
      <name val="Century Gothic"/>
      <family val="2"/>
      <charset val="238"/>
    </font>
    <font>
      <sz val="9"/>
      <color theme="1"/>
      <name val="Century Gothic"/>
      <family val="2"/>
      <charset val="238"/>
    </font>
    <font>
      <sz val="8"/>
      <color indexed="8"/>
      <name val=".HelveticaLightTTEE"/>
      <family val="2"/>
      <charset val="2"/>
    </font>
    <font>
      <sz val="8"/>
      <name val="Arial"/>
      <family val="2"/>
      <charset val="238"/>
    </font>
    <font>
      <b/>
      <i/>
      <sz val="10"/>
      <color indexed="8"/>
      <name val="Arial CE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55"/>
        <bgColor indexed="22"/>
      </patternFill>
    </fill>
    <fill>
      <patternFill patternType="solid">
        <fgColor indexed="22"/>
        <bgColor indexed="55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indexed="17"/>
        <bgColor indexed="57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3"/>
        <bgColor indexed="34"/>
      </patternFill>
    </fill>
  </fills>
  <borders count="3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theme="4" tint="0.79998168889431442"/>
      </left>
      <right style="hair">
        <color theme="4" tint="0.79998168889431442"/>
      </right>
      <top style="thin">
        <color indexed="64"/>
      </top>
      <bottom style="hair">
        <color theme="4" tint="0.79998168889431442"/>
      </bottom>
      <diagonal/>
    </border>
    <border>
      <left style="hair">
        <color theme="4" tint="0.79998168889431442"/>
      </left>
      <right style="hair">
        <color theme="4" tint="0.79998168889431442"/>
      </right>
      <top style="hair">
        <color theme="4" tint="0.79998168889431442"/>
      </top>
      <bottom style="hair">
        <color theme="4" tint="0.79998168889431442"/>
      </bottom>
      <diagonal/>
    </border>
    <border>
      <left style="hair">
        <color theme="4" tint="0.79998168889431442"/>
      </left>
      <right style="hair">
        <color theme="4" tint="0.79998168889431442"/>
      </right>
      <top style="hair">
        <color theme="4" tint="0.79998168889431442"/>
      </top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thin">
        <color indexed="64"/>
      </top>
      <bottom style="hair">
        <color theme="3" tint="0.79998168889431442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thin">
        <color indexed="64"/>
      </bottom>
      <diagonal/>
    </border>
    <border>
      <left style="hair">
        <color theme="4" tint="0.59996337778862885"/>
      </left>
      <right style="hair">
        <color theme="4" tint="0.59996337778862885"/>
      </right>
      <top style="thin">
        <color indexed="64"/>
      </top>
      <bottom style="hair">
        <color theme="4" tint="0.59996337778862885"/>
      </bottom>
      <diagonal/>
    </border>
    <border>
      <left style="hair">
        <color theme="4" tint="0.59996337778862885"/>
      </left>
      <right style="hair">
        <color theme="4" tint="0.59996337778862885"/>
      </right>
      <top style="hair">
        <color theme="4" tint="0.59996337778862885"/>
      </top>
      <bottom style="hair">
        <color theme="4" tint="0.59996337778862885"/>
      </bottom>
      <diagonal/>
    </border>
    <border>
      <left style="hair">
        <color theme="4" tint="0.59996337778862885"/>
      </left>
      <right style="hair">
        <color theme="4" tint="0.59996337778862885"/>
      </right>
      <top style="hair">
        <color theme="4" tint="0.59996337778862885"/>
      </top>
      <bottom style="thin">
        <color indexed="64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indexed="64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auto="1"/>
      </top>
      <bottom style="thin">
        <color theme="4" tint="0.79998168889431442"/>
      </bottom>
      <diagonal/>
    </border>
    <border>
      <left style="hair">
        <color theme="4" tint="0.79998168889431442"/>
      </left>
      <right style="hair">
        <color theme="4" tint="0.79998168889431442"/>
      </right>
      <top style="thin">
        <color auto="1"/>
      </top>
      <bottom style="hair">
        <color theme="4" tint="0.79998168889431442"/>
      </bottom>
      <diagonal/>
    </border>
  </borders>
  <cellStyleXfs count="14">
    <xf numFmtId="0" fontId="0" fillId="0" borderId="0"/>
    <xf numFmtId="0" fontId="4" fillId="0" borderId="0"/>
    <xf numFmtId="0" fontId="1" fillId="0" borderId="0"/>
    <xf numFmtId="0" fontId="2" fillId="0" borderId="1">
      <alignment horizontal="justify" vertical="center" wrapText="1"/>
    </xf>
    <xf numFmtId="44" fontId="4" fillId="0" borderId="0" applyFont="0" applyFill="0" applyBorder="0" applyAlignment="0" applyProtection="0"/>
    <xf numFmtId="0" fontId="23" fillId="0" borderId="0"/>
    <xf numFmtId="0" fontId="23" fillId="0" borderId="0"/>
    <xf numFmtId="0" fontId="4" fillId="0" borderId="0"/>
    <xf numFmtId="0" fontId="4" fillId="0" borderId="0" applyProtection="0"/>
    <xf numFmtId="166" fontId="26" fillId="6" borderId="1" applyProtection="0">
      <alignment vertical="center"/>
    </xf>
    <xf numFmtId="166" fontId="27" fillId="0" borderId="1">
      <alignment vertical="center"/>
      <protection locked="0"/>
    </xf>
    <xf numFmtId="0" fontId="23" fillId="0" borderId="0"/>
    <xf numFmtId="0" fontId="38" fillId="0" borderId="21" applyNumberFormat="0" applyFont="0" applyFill="0" applyAlignment="0" applyProtection="0">
      <alignment horizontal="left"/>
    </xf>
    <xf numFmtId="166" fontId="40" fillId="9" borderId="34">
      <alignment horizontal="right" vertical="center"/>
      <protection locked="0"/>
    </xf>
  </cellStyleXfs>
  <cellXfs count="445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left" vertical="center"/>
    </xf>
    <xf numFmtId="0" fontId="13" fillId="0" borderId="0" xfId="2" applyFont="1" applyAlignment="1">
      <alignment horizontal="center" vertical="center" wrapText="1"/>
    </xf>
    <xf numFmtId="49" fontId="13" fillId="0" borderId="0" xfId="2" applyNumberFormat="1" applyFont="1" applyAlignment="1">
      <alignment horizontal="left" vertical="center" wrapText="1"/>
    </xf>
    <xf numFmtId="0" fontId="13" fillId="0" borderId="0" xfId="2" applyFont="1" applyAlignment="1">
      <alignment vertical="center" wrapText="1"/>
    </xf>
    <xf numFmtId="0" fontId="0" fillId="0" borderId="0" xfId="0" applyAlignment="1">
      <alignment vertical="center"/>
    </xf>
    <xf numFmtId="0" fontId="12" fillId="3" borderId="2" xfId="2" applyFont="1" applyFill="1" applyBorder="1" applyAlignment="1">
      <alignment horizontal="center" vertical="center" wrapText="1"/>
    </xf>
    <xf numFmtId="0" fontId="12" fillId="3" borderId="2" xfId="2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4" fontId="12" fillId="3" borderId="2" xfId="4" applyFont="1" applyFill="1" applyBorder="1" applyAlignment="1">
      <alignment horizontal="center" vertical="center" wrapText="1"/>
    </xf>
    <xf numFmtId="44" fontId="0" fillId="0" borderId="0" xfId="4" applyFont="1" applyBorder="1" applyAlignment="1">
      <alignment vertical="center"/>
    </xf>
    <xf numFmtId="0" fontId="17" fillId="0" borderId="3" xfId="2" applyFont="1" applyBorder="1" applyAlignment="1">
      <alignment horizontal="center" vertical="center" wrapText="1"/>
    </xf>
    <xf numFmtId="49" fontId="17" fillId="0" borderId="3" xfId="2" applyNumberFormat="1" applyFont="1" applyBorder="1" applyAlignment="1">
      <alignment horizontal="left" vertical="center" wrapText="1"/>
    </xf>
    <xf numFmtId="0" fontId="17" fillId="0" borderId="3" xfId="2" applyFont="1" applyBorder="1" applyAlignment="1">
      <alignment vertical="center" wrapText="1"/>
    </xf>
    <xf numFmtId="44" fontId="17" fillId="0" borderId="3" xfId="4" applyFont="1" applyBorder="1" applyAlignment="1">
      <alignment vertical="center" wrapText="1"/>
    </xf>
    <xf numFmtId="0" fontId="5" fillId="4" borderId="0" xfId="1" applyFont="1" applyFill="1" applyAlignment="1">
      <alignment horizontal="left" vertical="center"/>
    </xf>
    <xf numFmtId="0" fontId="6" fillId="2" borderId="0" xfId="2" applyFont="1" applyFill="1" applyAlignment="1">
      <alignment vertical="center"/>
    </xf>
    <xf numFmtId="0" fontId="7" fillId="2" borderId="0" xfId="2" applyFont="1" applyFill="1" applyAlignment="1">
      <alignment horizontal="left" vertical="center"/>
    </xf>
    <xf numFmtId="0" fontId="7" fillId="2" borderId="0" xfId="2" applyFont="1" applyFill="1" applyAlignment="1">
      <alignment vertical="center" wrapText="1"/>
    </xf>
    <xf numFmtId="0" fontId="7" fillId="2" borderId="0" xfId="2" applyFont="1" applyFill="1" applyAlignment="1">
      <alignment vertical="center"/>
    </xf>
    <xf numFmtId="0" fontId="7" fillId="2" borderId="0" xfId="2" applyFont="1" applyFill="1" applyAlignment="1">
      <alignment horizontal="center" vertical="center"/>
    </xf>
    <xf numFmtId="44" fontId="8" fillId="2" borderId="0" xfId="4" applyFont="1" applyFill="1" applyAlignment="1">
      <alignment horizontal="right" vertical="center"/>
    </xf>
    <xf numFmtId="0" fontId="9" fillId="4" borderId="0" xfId="0" applyFont="1" applyFill="1" applyAlignment="1">
      <alignment vertical="center"/>
    </xf>
    <xf numFmtId="0" fontId="10" fillId="4" borderId="0" xfId="2" applyFont="1" applyFill="1" applyAlignment="1">
      <alignment horizontal="center" vertical="center" wrapText="1"/>
    </xf>
    <xf numFmtId="0" fontId="10" fillId="4" borderId="0" xfId="2" applyFont="1" applyFill="1" applyAlignment="1">
      <alignment horizontal="center" vertical="center"/>
    </xf>
    <xf numFmtId="44" fontId="10" fillId="4" borderId="0" xfId="4" applyFont="1" applyFill="1" applyAlignment="1">
      <alignment horizontal="right" vertical="center"/>
    </xf>
    <xf numFmtId="44" fontId="10" fillId="4" borderId="0" xfId="4" applyFont="1" applyFill="1" applyAlignment="1">
      <alignment horizontal="center" vertical="center"/>
    </xf>
    <xf numFmtId="0" fontId="15" fillId="0" borderId="2" xfId="0" applyFont="1" applyBorder="1" applyAlignment="1">
      <alignment vertical="center"/>
    </xf>
    <xf numFmtId="164" fontId="15" fillId="0" borderId="19" xfId="0" applyNumberFormat="1" applyFont="1" applyBorder="1" applyAlignment="1">
      <alignment horizontal="left" vertical="center"/>
    </xf>
    <xf numFmtId="164" fontId="15" fillId="0" borderId="3" xfId="0" applyNumberFormat="1" applyFont="1" applyBorder="1" applyAlignment="1">
      <alignment horizontal="left" vertical="center"/>
    </xf>
    <xf numFmtId="164" fontId="15" fillId="0" borderId="20" xfId="0" applyNumberFormat="1" applyFont="1" applyBorder="1" applyAlignment="1">
      <alignment horizontal="left" vertical="center"/>
    </xf>
    <xf numFmtId="0" fontId="15" fillId="4" borderId="0" xfId="0" applyFont="1" applyFill="1" applyAlignment="1">
      <alignment vertical="center"/>
    </xf>
    <xf numFmtId="0" fontId="0" fillId="4" borderId="0" xfId="0" applyFill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44" fontId="12" fillId="0" borderId="8" xfId="0" applyNumberFormat="1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2" fillId="0" borderId="0" xfId="0" applyFont="1" applyAlignment="1">
      <alignment vertical="center"/>
    </xf>
    <xf numFmtId="44" fontId="12" fillId="0" borderId="10" xfId="0" applyNumberFormat="1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44" fontId="12" fillId="0" borderId="12" xfId="0" applyNumberFormat="1" applyFont="1" applyBorder="1" applyAlignment="1">
      <alignment vertical="center"/>
    </xf>
    <xf numFmtId="0" fontId="15" fillId="0" borderId="13" xfId="0" applyFont="1" applyBorder="1" applyAlignment="1">
      <alignment vertical="center"/>
    </xf>
    <xf numFmtId="0" fontId="15" fillId="0" borderId="14" xfId="0" applyFont="1" applyBorder="1" applyAlignment="1">
      <alignment vertical="center"/>
    </xf>
    <xf numFmtId="0" fontId="15" fillId="0" borderId="16" xfId="0" applyFont="1" applyBorder="1" applyAlignment="1">
      <alignment vertical="center"/>
    </xf>
    <xf numFmtId="0" fontId="15" fillId="0" borderId="17" xfId="0" applyFont="1" applyBorder="1" applyAlignment="1">
      <alignment vertical="center"/>
    </xf>
    <xf numFmtId="0" fontId="18" fillId="5" borderId="4" xfId="0" applyFont="1" applyFill="1" applyBorder="1" applyAlignment="1">
      <alignment horizontal="center" vertical="center" wrapText="1"/>
    </xf>
    <xf numFmtId="44" fontId="18" fillId="5" borderId="4" xfId="4" applyFont="1" applyFill="1" applyBorder="1" applyAlignment="1">
      <alignment vertical="center" wrapText="1"/>
    </xf>
    <xf numFmtId="44" fontId="7" fillId="2" borderId="0" xfId="4" applyFont="1" applyFill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2" applyFont="1" applyAlignment="1">
      <alignment horizontal="center" vertical="center" wrapText="1"/>
    </xf>
    <xf numFmtId="0" fontId="10" fillId="0" borderId="0" xfId="2" applyFont="1" applyAlignment="1">
      <alignment horizontal="center" vertical="center"/>
    </xf>
    <xf numFmtId="44" fontId="10" fillId="0" borderId="0" xfId="4" applyFont="1" applyAlignment="1">
      <alignment horizontal="right" vertical="center"/>
    </xf>
    <xf numFmtId="44" fontId="10" fillId="0" borderId="0" xfId="4" applyFont="1" applyAlignment="1">
      <alignment horizontal="center" vertical="center"/>
    </xf>
    <xf numFmtId="0" fontId="11" fillId="0" borderId="0" xfId="0" applyFont="1" applyAlignment="1">
      <alignment vertical="center"/>
    </xf>
    <xf numFmtId="0" fontId="5" fillId="0" borderId="0" xfId="1" applyFont="1" applyAlignment="1">
      <alignment horizontal="center" vertical="center"/>
    </xf>
    <xf numFmtId="44" fontId="5" fillId="0" borderId="0" xfId="4" applyFont="1" applyAlignment="1">
      <alignment vertical="center"/>
    </xf>
    <xf numFmtId="0" fontId="14" fillId="0" borderId="0" xfId="1" applyFont="1" applyAlignment="1">
      <alignment vertical="center" wrapText="1"/>
    </xf>
    <xf numFmtId="0" fontId="5" fillId="0" borderId="0" xfId="1" applyFont="1" applyAlignment="1">
      <alignment horizontal="center" vertical="center" wrapText="1"/>
    </xf>
    <xf numFmtId="0" fontId="5" fillId="0" borderId="0" xfId="1" applyFont="1" applyAlignment="1" applyProtection="1">
      <alignment horizontal="center" vertical="center"/>
      <protection locked="0"/>
    </xf>
    <xf numFmtId="0" fontId="14" fillId="0" borderId="0" xfId="1" applyFont="1" applyAlignment="1">
      <alignment vertical="center"/>
    </xf>
    <xf numFmtId="0" fontId="14" fillId="0" borderId="0" xfId="1" applyFont="1" applyAlignment="1">
      <alignment horizontal="center" vertical="center"/>
    </xf>
    <xf numFmtId="0" fontId="16" fillId="0" borderId="0" xfId="1" applyFont="1" applyAlignment="1">
      <alignment horizontal="center" vertical="center"/>
    </xf>
    <xf numFmtId="44" fontId="8" fillId="2" borderId="0" xfId="4" applyFont="1" applyFill="1" applyAlignment="1">
      <alignment horizontal="center" vertical="center"/>
    </xf>
    <xf numFmtId="44" fontId="5" fillId="0" borderId="0" xfId="4" applyFont="1" applyAlignment="1">
      <alignment horizontal="center" vertical="center"/>
    </xf>
    <xf numFmtId="44" fontId="0" fillId="0" borderId="0" xfId="4" applyFont="1" applyBorder="1" applyAlignment="1">
      <alignment horizontal="center" vertical="center"/>
    </xf>
    <xf numFmtId="44" fontId="17" fillId="0" borderId="3" xfId="4" applyFont="1" applyBorder="1" applyAlignment="1">
      <alignment horizontal="center" vertical="center" wrapText="1"/>
    </xf>
    <xf numFmtId="49" fontId="12" fillId="3" borderId="2" xfId="2" applyNumberFormat="1" applyFont="1" applyFill="1" applyBorder="1" applyAlignment="1">
      <alignment horizontal="center" vertical="center"/>
    </xf>
    <xf numFmtId="44" fontId="13" fillId="0" borderId="15" xfId="0" applyNumberFormat="1" applyFont="1" applyBorder="1" applyAlignment="1">
      <alignment vertical="center"/>
    </xf>
    <xf numFmtId="44" fontId="13" fillId="0" borderId="18" xfId="0" applyNumberFormat="1" applyFont="1" applyBorder="1" applyAlignment="1">
      <alignment vertical="center"/>
    </xf>
    <xf numFmtId="0" fontId="17" fillId="4" borderId="7" xfId="2" applyFont="1" applyFill="1" applyBorder="1" applyAlignment="1">
      <alignment horizontal="center" vertical="center" wrapText="1"/>
    </xf>
    <xf numFmtId="49" fontId="17" fillId="4" borderId="7" xfId="2" applyNumberFormat="1" applyFont="1" applyFill="1" applyBorder="1" applyAlignment="1">
      <alignment horizontal="left" vertical="center" wrapText="1"/>
    </xf>
    <xf numFmtId="0" fontId="17" fillId="4" borderId="7" xfId="2" applyFont="1" applyFill="1" applyBorder="1" applyAlignment="1">
      <alignment vertical="center" wrapText="1"/>
    </xf>
    <xf numFmtId="44" fontId="17" fillId="4" borderId="7" xfId="4" applyFont="1" applyFill="1" applyBorder="1" applyAlignment="1">
      <alignment vertical="center" wrapText="1"/>
    </xf>
    <xf numFmtId="0" fontId="17" fillId="4" borderId="5" xfId="2" applyFont="1" applyFill="1" applyBorder="1" applyAlignment="1">
      <alignment horizontal="center" vertical="center" wrapText="1"/>
    </xf>
    <xf numFmtId="49" fontId="17" fillId="4" borderId="5" xfId="2" applyNumberFormat="1" applyFont="1" applyFill="1" applyBorder="1" applyAlignment="1">
      <alignment horizontal="left" vertical="center" wrapText="1"/>
    </xf>
    <xf numFmtId="0" fontId="17" fillId="4" borderId="5" xfId="2" applyFont="1" applyFill="1" applyBorder="1" applyAlignment="1">
      <alignment vertical="center" wrapText="1"/>
    </xf>
    <xf numFmtId="44" fontId="17" fillId="4" borderId="5" xfId="4" applyFont="1" applyFill="1" applyBorder="1" applyAlignment="1">
      <alignment vertical="center" wrapText="1"/>
    </xf>
    <xf numFmtId="0" fontId="31" fillId="5" borderId="4" xfId="0" applyFont="1" applyFill="1" applyBorder="1" applyAlignment="1">
      <alignment horizontal="center" wrapText="1"/>
    </xf>
    <xf numFmtId="44" fontId="31" fillId="5" borderId="4" xfId="4" applyFont="1" applyFill="1" applyBorder="1" applyAlignment="1">
      <alignment wrapText="1"/>
    </xf>
    <xf numFmtId="0" fontId="21" fillId="0" borderId="0" xfId="1" applyFont="1" applyAlignment="1">
      <alignment vertical="center" wrapText="1"/>
    </xf>
    <xf numFmtId="0" fontId="21" fillId="0" borderId="0" xfId="1" applyFont="1" applyAlignment="1">
      <alignment vertical="center"/>
    </xf>
    <xf numFmtId="0" fontId="32" fillId="2" borderId="0" xfId="2" applyFont="1" applyFill="1"/>
    <xf numFmtId="0" fontId="33" fillId="2" borderId="0" xfId="2" applyFont="1" applyFill="1" applyAlignment="1">
      <alignment horizontal="left"/>
    </xf>
    <xf numFmtId="0" fontId="33" fillId="2" borderId="0" xfId="2" applyFont="1" applyFill="1" applyAlignment="1">
      <alignment vertical="top" wrapText="1"/>
    </xf>
    <xf numFmtId="0" fontId="33" fillId="2" borderId="0" xfId="2" applyFont="1" applyFill="1" applyAlignment="1">
      <alignment vertical="top"/>
    </xf>
    <xf numFmtId="0" fontId="33" fillId="2" borderId="0" xfId="2" applyFont="1" applyFill="1" applyAlignment="1">
      <alignment horizontal="center" vertical="top"/>
    </xf>
    <xf numFmtId="44" fontId="33" fillId="2" borderId="0" xfId="4" applyFont="1" applyFill="1" applyAlignment="1">
      <alignment vertical="top"/>
    </xf>
    <xf numFmtId="44" fontId="32" fillId="2" borderId="0" xfId="4" applyFont="1" applyFill="1" applyAlignment="1">
      <alignment horizontal="right" vertical="top"/>
    </xf>
    <xf numFmtId="0" fontId="34" fillId="0" borderId="0" xfId="0" applyFont="1"/>
    <xf numFmtId="0" fontId="21" fillId="0" borderId="0" xfId="1" applyFont="1" applyAlignment="1">
      <alignment horizontal="left" vertical="center"/>
    </xf>
    <xf numFmtId="0" fontId="35" fillId="0" borderId="0" xfId="2" applyFont="1" applyAlignment="1">
      <alignment horizontal="center" vertical="top" wrapText="1"/>
    </xf>
    <xf numFmtId="0" fontId="35" fillId="0" borderId="0" xfId="2" applyFont="1" applyAlignment="1">
      <alignment horizontal="center" vertical="top"/>
    </xf>
    <xf numFmtId="44" fontId="35" fillId="0" borderId="0" xfId="4" applyFont="1" applyAlignment="1">
      <alignment horizontal="right" vertical="top"/>
    </xf>
    <xf numFmtId="44" fontId="35" fillId="0" borderId="0" xfId="4" applyFont="1" applyAlignment="1">
      <alignment horizontal="center" vertical="top"/>
    </xf>
    <xf numFmtId="0" fontId="36" fillId="0" borderId="0" xfId="0" applyFont="1"/>
    <xf numFmtId="0" fontId="21" fillId="0" borderId="0" xfId="1" applyFont="1" applyAlignment="1">
      <alignment horizontal="left"/>
    </xf>
    <xf numFmtId="0" fontId="35" fillId="0" borderId="0" xfId="2" applyFont="1" applyAlignment="1">
      <alignment horizontal="center" wrapText="1"/>
    </xf>
    <xf numFmtId="0" fontId="35" fillId="0" borderId="0" xfId="2" applyFont="1" applyAlignment="1">
      <alignment horizontal="center"/>
    </xf>
    <xf numFmtId="44" fontId="35" fillId="0" borderId="0" xfId="4" applyFont="1" applyAlignment="1">
      <alignment horizontal="right"/>
    </xf>
    <xf numFmtId="44" fontId="35" fillId="0" borderId="0" xfId="4" applyFont="1" applyAlignment="1">
      <alignment horizontal="center"/>
    </xf>
    <xf numFmtId="0" fontId="21" fillId="0" borderId="0" xfId="1" applyFont="1" applyAlignment="1">
      <alignment wrapText="1"/>
    </xf>
    <xf numFmtId="0" fontId="21" fillId="0" borderId="0" xfId="1" applyFont="1"/>
    <xf numFmtId="0" fontId="21" fillId="0" borderId="0" xfId="1" applyFont="1" applyAlignment="1">
      <alignment horizontal="center"/>
    </xf>
    <xf numFmtId="44" fontId="21" fillId="0" borderId="0" xfId="4" applyFont="1" applyAlignment="1"/>
    <xf numFmtId="49" fontId="37" fillId="3" borderId="2" xfId="2" applyNumberFormat="1" applyFont="1" applyFill="1" applyBorder="1" applyAlignment="1">
      <alignment vertical="center"/>
    </xf>
    <xf numFmtId="0" fontId="37" fillId="3" borderId="2" xfId="2" applyFont="1" applyFill="1" applyBorder="1" applyAlignment="1">
      <alignment horizontal="left" vertical="center"/>
    </xf>
    <xf numFmtId="0" fontId="37" fillId="3" borderId="2" xfId="2" applyFont="1" applyFill="1" applyBorder="1" applyAlignment="1">
      <alignment horizontal="left" vertical="center" wrapText="1"/>
    </xf>
    <xf numFmtId="0" fontId="37" fillId="3" borderId="2" xfId="2" applyFont="1" applyFill="1" applyBorder="1" applyAlignment="1">
      <alignment horizontal="center" vertical="center" wrapText="1"/>
    </xf>
    <xf numFmtId="0" fontId="37" fillId="3" borderId="2" xfId="2" applyFont="1" applyFill="1" applyBorder="1" applyAlignment="1">
      <alignment horizontal="center" vertical="center"/>
    </xf>
    <xf numFmtId="44" fontId="37" fillId="3" borderId="2" xfId="4" applyFont="1" applyFill="1" applyBorder="1" applyAlignment="1">
      <alignment horizontal="center" vertical="center" wrapText="1"/>
    </xf>
    <xf numFmtId="1" fontId="21" fillId="0" borderId="0" xfId="1" applyNumberFormat="1" applyFont="1"/>
    <xf numFmtId="0" fontId="21" fillId="0" borderId="0" xfId="1" applyFont="1" applyAlignment="1">
      <alignment vertical="top" wrapText="1"/>
    </xf>
    <xf numFmtId="0" fontId="21" fillId="0" borderId="0" xfId="1" applyFont="1" applyAlignment="1">
      <alignment horizontal="center" vertical="top" wrapText="1"/>
    </xf>
    <xf numFmtId="0" fontId="21" fillId="0" borderId="0" xfId="1" applyFont="1" applyAlignment="1" applyProtection="1">
      <alignment horizontal="center" vertical="top"/>
      <protection locked="0"/>
    </xf>
    <xf numFmtId="0" fontId="21" fillId="0" borderId="0" xfId="1" applyFont="1" applyAlignment="1">
      <alignment horizontal="center" vertical="top"/>
    </xf>
    <xf numFmtId="44" fontId="21" fillId="0" borderId="0" xfId="4" applyFont="1" applyAlignment="1">
      <alignment vertical="top"/>
    </xf>
    <xf numFmtId="0" fontId="21" fillId="0" borderId="0" xfId="1" applyFont="1" applyAlignment="1">
      <alignment vertical="top"/>
    </xf>
    <xf numFmtId="0" fontId="19" fillId="0" borderId="0" xfId="1" applyFont="1" applyAlignment="1">
      <alignment vertical="top" wrapText="1"/>
    </xf>
    <xf numFmtId="0" fontId="19" fillId="0" borderId="0" xfId="1" applyFont="1" applyAlignment="1">
      <alignment vertical="top"/>
    </xf>
    <xf numFmtId="0" fontId="19" fillId="0" borderId="0" xfId="1" applyFont="1" applyAlignment="1">
      <alignment horizontal="center" vertical="top"/>
    </xf>
    <xf numFmtId="0" fontId="31" fillId="5" borderId="4" xfId="0" applyFont="1" applyFill="1" applyBorder="1" applyAlignment="1">
      <alignment horizontal="center" vertical="center" wrapText="1"/>
    </xf>
    <xf numFmtId="44" fontId="31" fillId="5" borderId="4" xfId="4" applyFont="1" applyFill="1" applyBorder="1" applyAlignment="1">
      <alignment vertical="center" wrapText="1"/>
    </xf>
    <xf numFmtId="0" fontId="32" fillId="2" borderId="0" xfId="2" applyFont="1" applyFill="1" applyAlignment="1">
      <alignment vertical="center"/>
    </xf>
    <xf numFmtId="0" fontId="33" fillId="2" borderId="0" xfId="2" applyFont="1" applyFill="1" applyAlignment="1">
      <alignment horizontal="left" vertical="center"/>
    </xf>
    <xf numFmtId="0" fontId="33" fillId="2" borderId="0" xfId="2" applyFont="1" applyFill="1" applyAlignment="1">
      <alignment vertical="center" wrapText="1"/>
    </xf>
    <xf numFmtId="0" fontId="33" fillId="2" borderId="0" xfId="2" applyFont="1" applyFill="1" applyAlignment="1">
      <alignment vertical="center"/>
    </xf>
    <xf numFmtId="0" fontId="33" fillId="2" borderId="0" xfId="2" applyFont="1" applyFill="1" applyAlignment="1">
      <alignment horizontal="center" vertical="center"/>
    </xf>
    <xf numFmtId="44" fontId="33" fillId="2" borderId="0" xfId="4" applyFont="1" applyFill="1" applyAlignment="1">
      <alignment vertical="center"/>
    </xf>
    <xf numFmtId="44" fontId="32" fillId="2" borderId="0" xfId="4" applyFont="1" applyFill="1" applyAlignment="1">
      <alignment horizontal="center" vertical="center"/>
    </xf>
    <xf numFmtId="44" fontId="32" fillId="2" borderId="0" xfId="4" applyFont="1" applyFill="1" applyAlignment="1">
      <alignment horizontal="right" vertical="center"/>
    </xf>
    <xf numFmtId="0" fontId="34" fillId="0" borderId="0" xfId="0" applyFont="1" applyAlignment="1">
      <alignment vertical="center"/>
    </xf>
    <xf numFmtId="0" fontId="35" fillId="0" borderId="0" xfId="2" applyFont="1" applyAlignment="1">
      <alignment horizontal="center" vertical="center" wrapText="1"/>
    </xf>
    <xf numFmtId="0" fontId="35" fillId="0" borderId="0" xfId="2" applyFont="1" applyAlignment="1">
      <alignment horizontal="center" vertical="center"/>
    </xf>
    <xf numFmtId="44" fontId="35" fillId="0" borderId="0" xfId="4" applyFont="1" applyAlignment="1">
      <alignment horizontal="right" vertical="center"/>
    </xf>
    <xf numFmtId="44" fontId="35" fillId="0" borderId="0" xfId="4" applyFont="1" applyAlignment="1">
      <alignment horizontal="center" vertical="center"/>
    </xf>
    <xf numFmtId="0" fontId="36" fillId="0" borderId="0" xfId="0" applyFont="1" applyAlignment="1">
      <alignment vertical="center"/>
    </xf>
    <xf numFmtId="0" fontId="21" fillId="0" borderId="0" xfId="1" applyFont="1" applyAlignment="1">
      <alignment horizontal="center" vertical="center"/>
    </xf>
    <xf numFmtId="44" fontId="21" fillId="0" borderId="0" xfId="4" applyFont="1" applyAlignment="1">
      <alignment vertical="center"/>
    </xf>
    <xf numFmtId="44" fontId="21" fillId="0" borderId="0" xfId="4" applyFont="1" applyAlignment="1">
      <alignment horizontal="center" vertical="center"/>
    </xf>
    <xf numFmtId="49" fontId="37" fillId="3" borderId="2" xfId="2" applyNumberFormat="1" applyFont="1" applyFill="1" applyBorder="1" applyAlignment="1">
      <alignment horizontal="center" vertical="center"/>
    </xf>
    <xf numFmtId="0" fontId="17" fillId="0" borderId="0" xfId="2" applyFont="1" applyAlignment="1">
      <alignment horizontal="center" vertical="center" wrapText="1"/>
    </xf>
    <xf numFmtId="49" fontId="17" fillId="0" borderId="0" xfId="2" applyNumberFormat="1" applyFont="1" applyAlignment="1">
      <alignment horizontal="left" vertical="center" wrapText="1"/>
    </xf>
    <xf numFmtId="0" fontId="17" fillId="0" borderId="0" xfId="2" applyFont="1" applyAlignment="1">
      <alignment vertical="center" wrapText="1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4" fontId="28" fillId="0" borderId="0" xfId="4" applyFont="1" applyBorder="1" applyAlignment="1">
      <alignment vertical="center"/>
    </xf>
    <xf numFmtId="44" fontId="28" fillId="0" borderId="0" xfId="4" applyFont="1" applyBorder="1" applyAlignment="1">
      <alignment horizontal="center" vertical="center"/>
    </xf>
    <xf numFmtId="0" fontId="21" fillId="0" borderId="0" xfId="1" applyFont="1" applyAlignment="1">
      <alignment horizontal="center" vertical="center" wrapText="1"/>
    </xf>
    <xf numFmtId="0" fontId="21" fillId="0" borderId="0" xfId="1" applyFont="1" applyAlignment="1" applyProtection="1">
      <alignment horizontal="center" vertical="center"/>
      <protection locked="0"/>
    </xf>
    <xf numFmtId="0" fontId="19" fillId="0" borderId="0" xfId="1" applyFont="1" applyAlignment="1">
      <alignment vertical="center" wrapText="1"/>
    </xf>
    <xf numFmtId="0" fontId="19" fillId="0" borderId="0" xfId="1" applyFont="1" applyAlignment="1">
      <alignment vertical="center"/>
    </xf>
    <xf numFmtId="0" fontId="19" fillId="0" borderId="0" xfId="1" applyFont="1" applyAlignment="1">
      <alignment horizontal="center" vertical="center"/>
    </xf>
    <xf numFmtId="0" fontId="21" fillId="0" borderId="22" xfId="0" applyFont="1" applyBorder="1" applyAlignment="1">
      <alignment vertical="center" wrapText="1"/>
    </xf>
    <xf numFmtId="0" fontId="21" fillId="8" borderId="22" xfId="0" applyFont="1" applyFill="1" applyBorder="1" applyAlignment="1">
      <alignment vertical="center" wrapText="1"/>
    </xf>
    <xf numFmtId="0" fontId="21" fillId="8" borderId="22" xfId="0" applyFont="1" applyFill="1" applyBorder="1" applyAlignment="1">
      <alignment horizontal="center" vertical="center" wrapText="1"/>
    </xf>
    <xf numFmtId="0" fontId="19" fillId="0" borderId="23" xfId="0" applyFont="1" applyBorder="1" applyAlignment="1">
      <alignment vertical="center" wrapText="1"/>
    </xf>
    <xf numFmtId="0" fontId="21" fillId="0" borderId="23" xfId="0" applyFont="1" applyBorder="1" applyAlignment="1">
      <alignment vertical="center" wrapText="1"/>
    </xf>
    <xf numFmtId="0" fontId="22" fillId="0" borderId="23" xfId="0" applyFont="1" applyBorder="1" applyAlignment="1">
      <alignment vertical="center" wrapText="1"/>
    </xf>
    <xf numFmtId="0" fontId="21" fillId="0" borderId="23" xfId="0" applyFont="1" applyBorder="1" applyAlignment="1">
      <alignment horizontal="center" vertical="center" wrapText="1"/>
    </xf>
    <xf numFmtId="0" fontId="22" fillId="0" borderId="23" xfId="3" applyFont="1" applyBorder="1" applyAlignment="1" applyProtection="1">
      <alignment horizontal="center" vertical="center" wrapText="1"/>
      <protection locked="0"/>
    </xf>
    <xf numFmtId="0" fontId="22" fillId="0" borderId="23" xfId="0" applyFont="1" applyBorder="1" applyAlignment="1">
      <alignment horizontal="center" vertical="center" wrapText="1"/>
    </xf>
    <xf numFmtId="165" fontId="22" fillId="0" borderId="23" xfId="0" applyNumberFormat="1" applyFont="1" applyBorder="1" applyAlignment="1">
      <alignment horizontal="center" vertical="center" wrapText="1"/>
    </xf>
    <xf numFmtId="165" fontId="22" fillId="0" borderId="23" xfId="0" applyNumberFormat="1" applyFont="1" applyBorder="1" applyAlignment="1">
      <alignment horizontal="center" vertical="center"/>
    </xf>
    <xf numFmtId="0" fontId="21" fillId="8" borderId="23" xfId="0" applyFont="1" applyFill="1" applyBorder="1" applyAlignment="1">
      <alignment vertical="center" wrapText="1"/>
    </xf>
    <xf numFmtId="0" fontId="25" fillId="8" borderId="23" xfId="0" applyFont="1" applyFill="1" applyBorder="1" applyAlignment="1">
      <alignment horizontal="left" vertical="center"/>
    </xf>
    <xf numFmtId="0" fontId="21" fillId="8" borderId="23" xfId="0" applyFont="1" applyFill="1" applyBorder="1" applyAlignment="1">
      <alignment horizontal="center" vertical="center" wrapText="1"/>
    </xf>
    <xf numFmtId="0" fontId="25" fillId="8" borderId="23" xfId="3" applyFont="1" applyFill="1" applyBorder="1" applyAlignment="1" applyProtection="1">
      <alignment horizontal="center" vertical="center" wrapText="1"/>
      <protection locked="0"/>
    </xf>
    <xf numFmtId="165" fontId="25" fillId="8" borderId="23" xfId="0" applyNumberFormat="1" applyFont="1" applyFill="1" applyBorder="1" applyAlignment="1">
      <alignment horizontal="center" vertical="center"/>
    </xf>
    <xf numFmtId="0" fontId="22" fillId="0" borderId="23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center" vertical="center"/>
    </xf>
    <xf numFmtId="3" fontId="22" fillId="0" borderId="23" xfId="0" applyNumberFormat="1" applyFont="1" applyBorder="1" applyAlignment="1">
      <alignment horizontal="center" vertical="center"/>
    </xf>
    <xf numFmtId="0" fontId="25" fillId="0" borderId="23" xfId="0" applyFont="1" applyBorder="1" applyAlignment="1">
      <alignment horizontal="left" vertical="center"/>
    </xf>
    <xf numFmtId="165" fontId="25" fillId="0" borderId="23" xfId="0" applyNumberFormat="1" applyFont="1" applyBorder="1" applyAlignment="1">
      <alignment horizontal="center" vertical="center"/>
    </xf>
    <xf numFmtId="165" fontId="22" fillId="8" borderId="23" xfId="0" applyNumberFormat="1" applyFont="1" applyFill="1" applyBorder="1" applyAlignment="1">
      <alignment horizontal="center" vertical="center"/>
    </xf>
    <xf numFmtId="0" fontId="25" fillId="8" borderId="23" xfId="0" applyFont="1" applyFill="1" applyBorder="1" applyAlignment="1" applyProtection="1">
      <alignment horizontal="center" vertical="center"/>
      <protection locked="0"/>
    </xf>
    <xf numFmtId="0" fontId="22" fillId="0" borderId="23" xfId="3" applyFont="1" applyBorder="1" applyAlignment="1" applyProtection="1">
      <alignment horizontal="left" vertical="center" wrapText="1"/>
      <protection locked="0"/>
    </xf>
    <xf numFmtId="0" fontId="25" fillId="0" borderId="23" xfId="0" applyFont="1" applyBorder="1" applyAlignment="1">
      <alignment horizontal="center" vertical="center" wrapText="1"/>
    </xf>
    <xf numFmtId="165" fontId="25" fillId="0" borderId="23" xfId="0" applyNumberFormat="1" applyFont="1" applyBorder="1" applyAlignment="1">
      <alignment horizontal="center" vertical="center" wrapText="1"/>
    </xf>
    <xf numFmtId="0" fontId="22" fillId="0" borderId="23" xfId="3" applyFont="1" applyBorder="1" applyAlignment="1" applyProtection="1">
      <alignment vertical="center" wrapText="1"/>
      <protection locked="0"/>
    </xf>
    <xf numFmtId="0" fontId="22" fillId="0" borderId="23" xfId="0" applyFont="1" applyBorder="1" applyAlignment="1" applyProtection="1">
      <alignment horizontal="center" vertical="center"/>
      <protection locked="0"/>
    </xf>
    <xf numFmtId="165" fontId="22" fillId="0" borderId="23" xfId="0" applyNumberFormat="1" applyFont="1" applyBorder="1" applyAlignment="1" applyProtection="1">
      <alignment horizontal="center" vertical="center"/>
      <protection locked="0"/>
    </xf>
    <xf numFmtId="0" fontId="22" fillId="0" borderId="23" xfId="6" applyFont="1" applyBorder="1" applyAlignment="1" applyProtection="1">
      <alignment vertical="center"/>
      <protection hidden="1"/>
    </xf>
    <xf numFmtId="0" fontId="22" fillId="8" borderId="23" xfId="6" applyFont="1" applyFill="1" applyBorder="1" applyAlignment="1" applyProtection="1">
      <alignment horizontal="center" vertical="center"/>
      <protection hidden="1"/>
    </xf>
    <xf numFmtId="3" fontId="22" fillId="8" borderId="23" xfId="7" applyNumberFormat="1" applyFont="1" applyFill="1" applyBorder="1" applyAlignment="1" applyProtection="1">
      <alignment horizontal="center" vertical="center"/>
      <protection locked="0"/>
    </xf>
    <xf numFmtId="165" fontId="22" fillId="8" borderId="23" xfId="6" applyNumberFormat="1" applyFont="1" applyFill="1" applyBorder="1" applyAlignment="1" applyProtection="1">
      <alignment horizontal="center" vertical="center"/>
      <protection hidden="1"/>
    </xf>
    <xf numFmtId="165" fontId="22" fillId="8" borderId="23" xfId="0" applyNumberFormat="1" applyFont="1" applyFill="1" applyBorder="1" applyAlignment="1" applyProtection="1">
      <alignment horizontal="center" vertical="center"/>
      <protection locked="0"/>
    </xf>
    <xf numFmtId="0" fontId="25" fillId="0" borderId="23" xfId="0" applyFont="1" applyBorder="1" applyAlignment="1">
      <alignment horizontal="center" vertical="center"/>
    </xf>
    <xf numFmtId="0" fontId="25" fillId="0" borderId="23" xfId="0" applyFont="1" applyBorder="1" applyAlignment="1" applyProtection="1">
      <alignment horizontal="center" vertical="center"/>
      <protection locked="0"/>
    </xf>
    <xf numFmtId="165" fontId="25" fillId="0" borderId="23" xfId="4" applyNumberFormat="1" applyFont="1" applyFill="1" applyBorder="1" applyAlignment="1">
      <alignment horizontal="center" vertical="center"/>
    </xf>
    <xf numFmtId="0" fontId="22" fillId="0" borderId="23" xfId="8" applyFont="1" applyBorder="1" applyAlignment="1" applyProtection="1">
      <alignment horizontal="center" vertical="center"/>
      <protection locked="0"/>
    </xf>
    <xf numFmtId="165" fontId="22" fillId="0" borderId="23" xfId="10" applyNumberFormat="1" applyFont="1" applyBorder="1" applyAlignment="1">
      <alignment horizontal="center" vertical="center"/>
      <protection locked="0"/>
    </xf>
    <xf numFmtId="0" fontId="25" fillId="8" borderId="23" xfId="0" applyFont="1" applyFill="1" applyBorder="1" applyAlignment="1">
      <alignment horizontal="center" vertical="center"/>
    </xf>
    <xf numFmtId="0" fontId="22" fillId="0" borderId="23" xfId="0" applyFont="1" applyBorder="1" applyAlignment="1" applyProtection="1">
      <alignment vertical="center" wrapText="1"/>
      <protection locked="0"/>
    </xf>
    <xf numFmtId="0" fontId="21" fillId="0" borderId="24" xfId="0" applyFont="1" applyBorder="1" applyAlignment="1">
      <alignment horizontal="center" vertical="center" wrapText="1"/>
    </xf>
    <xf numFmtId="0" fontId="22" fillId="0" borderId="24" xfId="3" applyFont="1" applyBorder="1" applyAlignment="1" applyProtection="1">
      <alignment horizontal="center" vertical="center" wrapText="1"/>
      <protection locked="0"/>
    </xf>
    <xf numFmtId="0" fontId="22" fillId="0" borderId="24" xfId="8" applyFont="1" applyBorder="1" applyAlignment="1" applyProtection="1">
      <alignment horizontal="center" vertical="center"/>
      <protection locked="0"/>
    </xf>
    <xf numFmtId="165" fontId="22" fillId="0" borderId="24" xfId="10" applyNumberFormat="1" applyFont="1" applyBorder="1" applyAlignment="1">
      <alignment horizontal="center" vertical="center"/>
      <protection locked="0"/>
    </xf>
    <xf numFmtId="165" fontId="22" fillId="0" borderId="24" xfId="0" applyNumberFormat="1" applyFont="1" applyBorder="1" applyAlignment="1">
      <alignment horizontal="center" vertical="center"/>
    </xf>
    <xf numFmtId="0" fontId="3" fillId="0" borderId="22" xfId="0" applyFont="1" applyBorder="1" applyAlignment="1">
      <alignment vertical="center" wrapText="1"/>
    </xf>
    <xf numFmtId="0" fontId="25" fillId="8" borderId="22" xfId="0" applyFont="1" applyFill="1" applyBorder="1" applyAlignment="1">
      <alignment vertical="center" wrapText="1"/>
    </xf>
    <xf numFmtId="0" fontId="3" fillId="8" borderId="22" xfId="0" applyFont="1" applyFill="1" applyBorder="1" applyAlignment="1">
      <alignment vertical="center" wrapText="1"/>
    </xf>
    <xf numFmtId="0" fontId="3" fillId="8" borderId="22" xfId="0" applyFont="1" applyFill="1" applyBorder="1" applyAlignment="1">
      <alignment horizontal="center" vertical="center" wrapText="1"/>
    </xf>
    <xf numFmtId="44" fontId="3" fillId="8" borderId="22" xfId="4" applyFont="1" applyFill="1" applyBorder="1" applyAlignment="1">
      <alignment vertical="center" wrapText="1"/>
    </xf>
    <xf numFmtId="0" fontId="3" fillId="0" borderId="23" xfId="0" applyFont="1" applyBorder="1" applyAlignment="1">
      <alignment vertical="center" wrapText="1"/>
    </xf>
    <xf numFmtId="0" fontId="25" fillId="8" borderId="23" xfId="0" applyFont="1" applyFill="1" applyBorder="1" applyAlignment="1">
      <alignment horizontal="left" vertical="center" wrapText="1"/>
    </xf>
    <xf numFmtId="0" fontId="25" fillId="8" borderId="23" xfId="0" applyFont="1" applyFill="1" applyBorder="1" applyAlignment="1">
      <alignment horizontal="center" vertical="center" wrapText="1"/>
    </xf>
    <xf numFmtId="165" fontId="25" fillId="8" borderId="23" xfId="0" applyNumberFormat="1" applyFont="1" applyFill="1" applyBorder="1" applyAlignment="1">
      <alignment horizontal="center" vertical="center" wrapText="1"/>
    </xf>
    <xf numFmtId="0" fontId="20" fillId="0" borderId="23" xfId="0" applyFont="1" applyBorder="1" applyAlignment="1">
      <alignment vertical="center" wrapText="1"/>
    </xf>
    <xf numFmtId="0" fontId="25" fillId="0" borderId="23" xfId="0" applyFont="1" applyBorder="1" applyAlignment="1">
      <alignment horizontal="left" vertical="center" wrapText="1"/>
    </xf>
    <xf numFmtId="0" fontId="22" fillId="0" borderId="23" xfId="5" applyFont="1" applyBorder="1" applyAlignment="1">
      <alignment horizontal="left" vertical="center" wrapText="1"/>
    </xf>
    <xf numFmtId="3" fontId="25" fillId="0" borderId="23" xfId="0" applyNumberFormat="1" applyFont="1" applyBorder="1" applyAlignment="1">
      <alignment horizontal="center" vertical="center"/>
    </xf>
    <xf numFmtId="0" fontId="3" fillId="8" borderId="23" xfId="0" applyFont="1" applyFill="1" applyBorder="1" applyAlignment="1">
      <alignment vertical="center" wrapText="1"/>
    </xf>
    <xf numFmtId="0" fontId="20" fillId="8" borderId="23" xfId="0" applyFont="1" applyFill="1" applyBorder="1" applyAlignment="1">
      <alignment vertical="center" wrapText="1"/>
    </xf>
    <xf numFmtId="0" fontId="25" fillId="8" borderId="23" xfId="0" applyFont="1" applyFill="1" applyBorder="1" applyAlignment="1">
      <alignment vertical="center" wrapText="1"/>
    </xf>
    <xf numFmtId="0" fontId="22" fillId="8" borderId="23" xfId="0" applyFont="1" applyFill="1" applyBorder="1" applyAlignment="1">
      <alignment horizontal="left" vertical="center" wrapText="1"/>
    </xf>
    <xf numFmtId="0" fontId="22" fillId="8" borderId="23" xfId="0" applyFont="1" applyFill="1" applyBorder="1" applyAlignment="1">
      <alignment horizontal="center" vertical="center"/>
    </xf>
    <xf numFmtId="3" fontId="22" fillId="8" borderId="23" xfId="0" applyNumberFormat="1" applyFont="1" applyFill="1" applyBorder="1" applyAlignment="1">
      <alignment horizontal="center" vertical="center"/>
    </xf>
    <xf numFmtId="0" fontId="24" fillId="0" borderId="23" xfId="0" applyFont="1" applyBorder="1" applyAlignment="1">
      <alignment vertical="center" wrapText="1"/>
    </xf>
    <xf numFmtId="0" fontId="22" fillId="8" borderId="23" xfId="0" applyFont="1" applyFill="1" applyBorder="1" applyAlignment="1" applyProtection="1">
      <alignment vertical="center" wrapText="1"/>
      <protection locked="0"/>
    </xf>
    <xf numFmtId="0" fontId="22" fillId="8" borderId="23" xfId="0" applyFont="1" applyFill="1" applyBorder="1" applyAlignment="1" applyProtection="1">
      <alignment horizontal="center" vertical="center"/>
      <protection locked="0"/>
    </xf>
    <xf numFmtId="0" fontId="22" fillId="8" borderId="23" xfId="6" applyFont="1" applyFill="1" applyBorder="1" applyAlignment="1" applyProtection="1">
      <alignment vertical="center"/>
      <protection hidden="1"/>
    </xf>
    <xf numFmtId="0" fontId="25" fillId="0" borderId="23" xfId="0" applyFont="1" applyBorder="1" applyAlignment="1" applyProtection="1">
      <alignment horizontal="left" vertical="center" wrapText="1"/>
      <protection locked="0"/>
    </xf>
    <xf numFmtId="165" fontId="25" fillId="0" borderId="23" xfId="0" applyNumberFormat="1" applyFont="1" applyBorder="1" applyAlignment="1" applyProtection="1">
      <alignment horizontal="center" vertical="center"/>
      <protection locked="0"/>
    </xf>
    <xf numFmtId="0" fontId="22" fillId="0" borderId="23" xfId="0" applyFont="1" applyBorder="1" applyAlignment="1" applyProtection="1">
      <alignment horizontal="left" vertical="center" wrapText="1"/>
      <protection locked="0"/>
    </xf>
    <xf numFmtId="0" fontId="20" fillId="0" borderId="24" xfId="0" applyFont="1" applyBorder="1" applyAlignment="1">
      <alignment vertical="center" wrapText="1"/>
    </xf>
    <xf numFmtId="0" fontId="22" fillId="0" borderId="24" xfId="0" applyFont="1" applyBorder="1" applyAlignment="1">
      <alignment vertical="center" wrapText="1"/>
    </xf>
    <xf numFmtId="0" fontId="22" fillId="0" borderId="24" xfId="0" applyFont="1" applyBorder="1" applyAlignment="1">
      <alignment horizontal="center" vertical="center"/>
    </xf>
    <xf numFmtId="0" fontId="21" fillId="0" borderId="25" xfId="0" applyFont="1" applyBorder="1" applyAlignment="1">
      <alignment vertical="center" wrapText="1"/>
    </xf>
    <xf numFmtId="0" fontId="21" fillId="8" borderId="25" xfId="0" applyFont="1" applyFill="1" applyBorder="1" applyAlignment="1">
      <alignment vertical="center" wrapText="1"/>
    </xf>
    <xf numFmtId="0" fontId="25" fillId="8" borderId="25" xfId="0" applyFont="1" applyFill="1" applyBorder="1" applyAlignment="1">
      <alignment horizontal="left" vertical="center"/>
    </xf>
    <xf numFmtId="0" fontId="21" fillId="8" borderId="25" xfId="0" applyFont="1" applyFill="1" applyBorder="1" applyAlignment="1">
      <alignment horizontal="center" vertical="center" wrapText="1"/>
    </xf>
    <xf numFmtId="44" fontId="21" fillId="8" borderId="25" xfId="4" applyFont="1" applyFill="1" applyBorder="1" applyAlignment="1">
      <alignment vertical="center" wrapText="1"/>
    </xf>
    <xf numFmtId="0" fontId="19" fillId="0" borderId="26" xfId="0" applyFont="1" applyBorder="1" applyAlignment="1">
      <alignment vertical="center" wrapText="1"/>
    </xf>
    <xf numFmtId="0" fontId="21" fillId="0" borderId="26" xfId="0" applyFont="1" applyBorder="1" applyAlignment="1">
      <alignment vertical="center" wrapText="1"/>
    </xf>
    <xf numFmtId="0" fontId="22" fillId="0" borderId="26" xfId="0" applyFont="1" applyBorder="1" applyAlignment="1">
      <alignment vertical="center" wrapText="1"/>
    </xf>
    <xf numFmtId="0" fontId="21" fillId="0" borderId="26" xfId="0" applyFont="1" applyBorder="1" applyAlignment="1">
      <alignment horizontal="center" vertical="center" wrapText="1"/>
    </xf>
    <xf numFmtId="0" fontId="22" fillId="0" borderId="26" xfId="3" applyFont="1" applyBorder="1" applyAlignment="1" applyProtection="1">
      <alignment horizontal="center" vertical="center" wrapText="1"/>
      <protection locked="0"/>
    </xf>
    <xf numFmtId="0" fontId="22" fillId="0" borderId="26" xfId="0" applyFont="1" applyBorder="1" applyAlignment="1">
      <alignment horizontal="center" vertical="center" wrapText="1"/>
    </xf>
    <xf numFmtId="165" fontId="22" fillId="0" borderId="26" xfId="0" applyNumberFormat="1" applyFont="1" applyBorder="1" applyAlignment="1">
      <alignment horizontal="center" vertical="center" wrapText="1"/>
    </xf>
    <xf numFmtId="165" fontId="22" fillId="0" borderId="26" xfId="0" applyNumberFormat="1" applyFont="1" applyBorder="1" applyAlignment="1">
      <alignment horizontal="center" vertical="center"/>
    </xf>
    <xf numFmtId="0" fontId="21" fillId="8" borderId="26" xfId="0" applyFont="1" applyFill="1" applyBorder="1" applyAlignment="1">
      <alignment vertical="center" wrapText="1"/>
    </xf>
    <xf numFmtId="0" fontId="25" fillId="8" borderId="26" xfId="0" applyFont="1" applyFill="1" applyBorder="1" applyAlignment="1">
      <alignment horizontal="left" vertical="center"/>
    </xf>
    <xf numFmtId="0" fontId="21" fillId="8" borderId="26" xfId="0" applyFont="1" applyFill="1" applyBorder="1" applyAlignment="1">
      <alignment horizontal="center" vertical="center" wrapText="1"/>
    </xf>
    <xf numFmtId="0" fontId="25" fillId="8" borderId="26" xfId="3" applyFont="1" applyFill="1" applyBorder="1" applyAlignment="1" applyProtection="1">
      <alignment horizontal="center" vertical="center" wrapText="1"/>
      <protection locked="0"/>
    </xf>
    <xf numFmtId="165" fontId="25" fillId="8" borderId="26" xfId="0" applyNumberFormat="1" applyFont="1" applyFill="1" applyBorder="1" applyAlignment="1">
      <alignment horizontal="center" vertical="center"/>
    </xf>
    <xf numFmtId="0" fontId="22" fillId="0" borderId="26" xfId="0" applyFont="1" applyBorder="1" applyAlignment="1">
      <alignment horizontal="left" vertical="center" wrapText="1"/>
    </xf>
    <xf numFmtId="0" fontId="22" fillId="0" borderId="26" xfId="0" applyFont="1" applyBorder="1" applyAlignment="1">
      <alignment horizontal="center" vertical="center"/>
    </xf>
    <xf numFmtId="3" fontId="22" fillId="0" borderId="26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left" vertical="center"/>
    </xf>
    <xf numFmtId="0" fontId="25" fillId="0" borderId="26" xfId="3" applyFont="1" applyBorder="1" applyAlignment="1" applyProtection="1">
      <alignment horizontal="center" vertical="center" wrapText="1"/>
      <protection locked="0"/>
    </xf>
    <xf numFmtId="165" fontId="25" fillId="0" borderId="26" xfId="0" applyNumberFormat="1" applyFont="1" applyBorder="1" applyAlignment="1">
      <alignment horizontal="center" vertical="center"/>
    </xf>
    <xf numFmtId="165" fontId="22" fillId="8" borderId="26" xfId="0" applyNumberFormat="1" applyFont="1" applyFill="1" applyBorder="1" applyAlignment="1">
      <alignment horizontal="center" vertical="center"/>
    </xf>
    <xf numFmtId="0" fontId="25" fillId="8" borderId="26" xfId="12" applyFont="1" applyFill="1" applyBorder="1" applyAlignment="1">
      <alignment horizontal="left" vertical="center" wrapText="1"/>
    </xf>
    <xf numFmtId="0" fontId="25" fillId="8" borderId="26" xfId="0" applyFont="1" applyFill="1" applyBorder="1" applyAlignment="1" applyProtection="1">
      <alignment horizontal="center" vertical="center"/>
      <protection locked="0"/>
    </xf>
    <xf numFmtId="0" fontId="25" fillId="8" borderId="26" xfId="12" applyFont="1" applyFill="1" applyBorder="1" applyAlignment="1">
      <alignment horizontal="center" vertical="center" wrapText="1"/>
    </xf>
    <xf numFmtId="0" fontId="22" fillId="0" borderId="26" xfId="3" applyFont="1" applyBorder="1" applyAlignment="1" applyProtection="1">
      <alignment horizontal="left" vertical="center" wrapText="1"/>
      <protection locked="0"/>
    </xf>
    <xf numFmtId="0" fontId="25" fillId="0" borderId="26" xfId="0" applyFont="1" applyBorder="1" applyAlignment="1">
      <alignment vertical="center" wrapText="1"/>
    </xf>
    <xf numFmtId="0" fontId="25" fillId="0" borderId="26" xfId="0" applyFont="1" applyBorder="1" applyAlignment="1">
      <alignment horizontal="center" vertical="center" wrapText="1"/>
    </xf>
    <xf numFmtId="165" fontId="25" fillId="0" borderId="26" xfId="0" applyNumberFormat="1" applyFont="1" applyBorder="1" applyAlignment="1">
      <alignment horizontal="center" vertical="center" wrapText="1"/>
    </xf>
    <xf numFmtId="0" fontId="22" fillId="0" borderId="26" xfId="3" applyFont="1" applyBorder="1" applyAlignment="1" applyProtection="1">
      <alignment vertical="center" wrapText="1"/>
      <protection locked="0"/>
    </xf>
    <xf numFmtId="0" fontId="22" fillId="0" borderId="26" xfId="0" applyFont="1" applyBorder="1" applyAlignment="1" applyProtection="1">
      <alignment horizontal="center" vertical="center"/>
      <protection locked="0"/>
    </xf>
    <xf numFmtId="165" fontId="22" fillId="0" borderId="26" xfId="0" applyNumberFormat="1" applyFont="1" applyBorder="1" applyAlignment="1" applyProtection="1">
      <alignment horizontal="center" vertical="center"/>
      <protection locked="0"/>
    </xf>
    <xf numFmtId="0" fontId="22" fillId="0" borderId="26" xfId="6" applyFont="1" applyBorder="1" applyAlignment="1" applyProtection="1">
      <alignment vertical="center"/>
      <protection hidden="1"/>
    </xf>
    <xf numFmtId="0" fontId="22" fillId="0" borderId="26" xfId="6" applyFont="1" applyBorder="1" applyAlignment="1" applyProtection="1">
      <alignment horizontal="center" vertical="center"/>
      <protection hidden="1"/>
    </xf>
    <xf numFmtId="3" fontId="22" fillId="0" borderId="26" xfId="7" applyNumberFormat="1" applyFont="1" applyBorder="1" applyAlignment="1" applyProtection="1">
      <alignment horizontal="center" vertical="center"/>
      <protection locked="0"/>
    </xf>
    <xf numFmtId="165" fontId="22" fillId="7" borderId="26" xfId="6" applyNumberFormat="1" applyFont="1" applyFill="1" applyBorder="1" applyAlignment="1" applyProtection="1">
      <alignment horizontal="center" vertical="center"/>
      <protection hidden="1"/>
    </xf>
    <xf numFmtId="0" fontId="22" fillId="8" borderId="26" xfId="6" applyFont="1" applyFill="1" applyBorder="1" applyAlignment="1" applyProtection="1">
      <alignment vertical="center" wrapText="1"/>
      <protection hidden="1"/>
    </xf>
    <xf numFmtId="0" fontId="22" fillId="8" borderId="26" xfId="6" applyFont="1" applyFill="1" applyBorder="1" applyAlignment="1" applyProtection="1">
      <alignment horizontal="center" vertical="center"/>
      <protection hidden="1"/>
    </xf>
    <xf numFmtId="3" fontId="22" fillId="8" borderId="26" xfId="7" applyNumberFormat="1" applyFont="1" applyFill="1" applyBorder="1" applyAlignment="1" applyProtection="1">
      <alignment horizontal="center" vertical="center"/>
      <protection locked="0"/>
    </xf>
    <xf numFmtId="165" fontId="22" fillId="8" borderId="26" xfId="6" applyNumberFormat="1" applyFont="1" applyFill="1" applyBorder="1" applyAlignment="1" applyProtection="1">
      <alignment horizontal="center" vertical="center"/>
      <protection hidden="1"/>
    </xf>
    <xf numFmtId="0" fontId="25" fillId="0" borderId="26" xfId="0" applyFont="1" applyBorder="1" applyAlignment="1">
      <alignment horizontal="center" vertical="center"/>
    </xf>
    <xf numFmtId="0" fontId="25" fillId="0" borderId="26" xfId="0" applyFont="1" applyBorder="1" applyAlignment="1" applyProtection="1">
      <alignment horizontal="center" vertical="center"/>
      <protection locked="0"/>
    </xf>
    <xf numFmtId="165" fontId="25" fillId="0" borderId="26" xfId="4" applyNumberFormat="1" applyFont="1" applyFill="1" applyBorder="1" applyAlignment="1">
      <alignment horizontal="center" vertical="center"/>
    </xf>
    <xf numFmtId="0" fontId="22" fillId="0" borderId="26" xfId="8" applyFont="1" applyBorder="1" applyAlignment="1" applyProtection="1">
      <alignment horizontal="center" vertical="center"/>
      <protection locked="0"/>
    </xf>
    <xf numFmtId="165" fontId="22" fillId="0" borderId="26" xfId="10" applyNumberFormat="1" applyFont="1" applyBorder="1" applyAlignment="1">
      <alignment horizontal="center" vertical="center"/>
      <protection locked="0"/>
    </xf>
    <xf numFmtId="0" fontId="25" fillId="8" borderId="26" xfId="0" applyFont="1" applyFill="1" applyBorder="1" applyAlignment="1">
      <alignment horizontal="center" vertical="center"/>
    </xf>
    <xf numFmtId="0" fontId="22" fillId="0" borderId="26" xfId="0" applyFont="1" applyBorder="1" applyAlignment="1" applyProtection="1">
      <alignment vertical="center" wrapText="1"/>
      <protection locked="0"/>
    </xf>
    <xf numFmtId="0" fontId="19" fillId="0" borderId="27" xfId="0" applyFont="1" applyBorder="1" applyAlignment="1">
      <alignment vertical="center" wrapText="1"/>
    </xf>
    <xf numFmtId="0" fontId="21" fillId="0" borderId="27" xfId="0" applyFont="1" applyBorder="1" applyAlignment="1">
      <alignment vertical="center" wrapText="1"/>
    </xf>
    <xf numFmtId="0" fontId="22" fillId="0" borderId="27" xfId="3" applyFont="1" applyBorder="1" applyAlignment="1" applyProtection="1">
      <alignment vertical="center" wrapText="1"/>
      <protection locked="0"/>
    </xf>
    <xf numFmtId="0" fontId="21" fillId="0" borderId="27" xfId="0" applyFont="1" applyBorder="1" applyAlignment="1">
      <alignment horizontal="center" vertical="center" wrapText="1"/>
    </xf>
    <xf numFmtId="0" fontId="22" fillId="0" borderId="27" xfId="3" applyFont="1" applyBorder="1" applyAlignment="1" applyProtection="1">
      <alignment horizontal="center" vertical="center" wrapText="1"/>
      <protection locked="0"/>
    </xf>
    <xf numFmtId="0" fontId="22" fillId="0" borderId="27" xfId="8" applyFont="1" applyBorder="1" applyAlignment="1" applyProtection="1">
      <alignment horizontal="center" vertical="center"/>
      <protection locked="0"/>
    </xf>
    <xf numFmtId="165" fontId="22" fillId="0" borderId="27" xfId="10" applyNumberFormat="1" applyFont="1" applyBorder="1" applyAlignment="1">
      <alignment horizontal="center" vertical="center"/>
      <protection locked="0"/>
    </xf>
    <xf numFmtId="165" fontId="22" fillId="0" borderId="27" xfId="0" applyNumberFormat="1" applyFont="1" applyBorder="1" applyAlignment="1">
      <alignment horizontal="center" vertical="center"/>
    </xf>
    <xf numFmtId="0" fontId="19" fillId="0" borderId="28" xfId="0" applyFont="1" applyBorder="1" applyAlignment="1">
      <alignment vertical="top" wrapText="1"/>
    </xf>
    <xf numFmtId="0" fontId="21" fillId="0" borderId="28" xfId="0" applyFont="1" applyBorder="1" applyAlignment="1">
      <alignment wrapText="1"/>
    </xf>
    <xf numFmtId="49" fontId="22" fillId="0" borderId="28" xfId="0" applyNumberFormat="1" applyFont="1" applyBorder="1" applyAlignment="1">
      <alignment vertical="center" wrapText="1"/>
    </xf>
    <xf numFmtId="0" fontId="21" fillId="0" borderId="28" xfId="0" applyFont="1" applyBorder="1" applyAlignment="1">
      <alignment horizontal="center" vertical="center" wrapText="1"/>
    </xf>
    <xf numFmtId="0" fontId="22" fillId="0" borderId="28" xfId="0" applyFont="1" applyBorder="1" applyAlignment="1">
      <alignment horizontal="center" vertical="center"/>
    </xf>
    <xf numFmtId="165" fontId="22" fillId="0" borderId="28" xfId="0" applyNumberFormat="1" applyFont="1" applyBorder="1" applyAlignment="1">
      <alignment horizontal="center" vertical="center"/>
    </xf>
    <xf numFmtId="165" fontId="22" fillId="0" borderId="28" xfId="0" applyNumberFormat="1" applyFont="1" applyBorder="1" applyAlignment="1" applyProtection="1">
      <alignment horizontal="center" vertical="center"/>
      <protection locked="0"/>
    </xf>
    <xf numFmtId="165" fontId="22" fillId="0" borderId="28" xfId="0" applyNumberFormat="1" applyFont="1" applyBorder="1" applyAlignment="1">
      <alignment horizontal="center" vertical="center" wrapText="1"/>
    </xf>
    <xf numFmtId="0" fontId="21" fillId="0" borderId="29" xfId="0" applyFont="1" applyBorder="1" applyAlignment="1">
      <alignment wrapText="1"/>
    </xf>
    <xf numFmtId="49" fontId="22" fillId="0" borderId="29" xfId="0" applyNumberFormat="1" applyFont="1" applyBorder="1" applyAlignment="1">
      <alignment vertical="center" wrapText="1"/>
    </xf>
    <xf numFmtId="0" fontId="21" fillId="0" borderId="29" xfId="0" applyFont="1" applyBorder="1" applyAlignment="1">
      <alignment horizontal="center" vertical="center" wrapText="1"/>
    </xf>
    <xf numFmtId="0" fontId="22" fillId="0" borderId="29" xfId="0" applyFont="1" applyBorder="1" applyAlignment="1">
      <alignment horizontal="center" vertical="center"/>
    </xf>
    <xf numFmtId="165" fontId="22" fillId="0" borderId="29" xfId="0" applyNumberFormat="1" applyFont="1" applyBorder="1" applyAlignment="1">
      <alignment horizontal="center" vertical="center"/>
    </xf>
    <xf numFmtId="165" fontId="22" fillId="0" borderId="29" xfId="0" applyNumberFormat="1" applyFont="1" applyBorder="1" applyAlignment="1" applyProtection="1">
      <alignment horizontal="center" vertical="center"/>
      <protection locked="0"/>
    </xf>
    <xf numFmtId="165" fontId="22" fillId="0" borderId="29" xfId="0" applyNumberFormat="1" applyFont="1" applyBorder="1" applyAlignment="1">
      <alignment horizontal="center" vertical="center" wrapText="1"/>
    </xf>
    <xf numFmtId="0" fontId="19" fillId="0" borderId="29" xfId="0" applyFont="1" applyBorder="1" applyAlignment="1">
      <alignment vertical="top" wrapText="1"/>
    </xf>
    <xf numFmtId="0" fontId="22" fillId="0" borderId="29" xfId="0" applyFont="1" applyBorder="1" applyAlignment="1">
      <alignment vertical="center" wrapText="1"/>
    </xf>
    <xf numFmtId="0" fontId="21" fillId="8" borderId="29" xfId="0" applyFont="1" applyFill="1" applyBorder="1" applyAlignment="1">
      <alignment wrapText="1"/>
    </xf>
    <xf numFmtId="0" fontId="25" fillId="8" borderId="29" xfId="0" applyFont="1" applyFill="1" applyBorder="1" applyAlignment="1" applyProtection="1">
      <alignment horizontal="left" vertical="center" wrapText="1"/>
      <protection locked="0"/>
    </xf>
    <xf numFmtId="0" fontId="21" fillId="8" borderId="29" xfId="0" applyFont="1" applyFill="1" applyBorder="1" applyAlignment="1">
      <alignment horizontal="center" vertical="center" wrapText="1"/>
    </xf>
    <xf numFmtId="0" fontId="25" fillId="8" borderId="29" xfId="0" applyFont="1" applyFill="1" applyBorder="1" applyAlignment="1" applyProtection="1">
      <alignment horizontal="center" vertical="center"/>
      <protection locked="0"/>
    </xf>
    <xf numFmtId="165" fontId="25" fillId="8" borderId="29" xfId="0" applyNumberFormat="1" applyFont="1" applyFill="1" applyBorder="1" applyAlignment="1" applyProtection="1">
      <alignment horizontal="center" vertical="center"/>
      <protection locked="0"/>
    </xf>
    <xf numFmtId="165" fontId="22" fillId="8" borderId="29" xfId="0" applyNumberFormat="1" applyFont="1" applyFill="1" applyBorder="1" applyAlignment="1">
      <alignment horizontal="center" vertical="center"/>
    </xf>
    <xf numFmtId="165" fontId="22" fillId="8" borderId="29" xfId="0" applyNumberFormat="1" applyFont="1" applyFill="1" applyBorder="1" applyAlignment="1">
      <alignment horizontal="center" vertical="center" wrapText="1"/>
    </xf>
    <xf numFmtId="0" fontId="21" fillId="0" borderId="30" xfId="0" applyFont="1" applyBorder="1" applyAlignment="1">
      <alignment wrapText="1"/>
    </xf>
    <xf numFmtId="0" fontId="22" fillId="0" borderId="30" xfId="0" applyFont="1" applyBorder="1" applyAlignment="1" applyProtection="1">
      <alignment vertical="center" wrapText="1"/>
      <protection locked="0"/>
    </xf>
    <xf numFmtId="0" fontId="21" fillId="0" borderId="30" xfId="0" applyFont="1" applyBorder="1" applyAlignment="1">
      <alignment horizontal="center" vertical="center" wrapText="1"/>
    </xf>
    <xf numFmtId="0" fontId="22" fillId="0" borderId="30" xfId="0" applyFont="1" applyBorder="1" applyAlignment="1" applyProtection="1">
      <alignment horizontal="center" vertical="center"/>
      <protection locked="0"/>
    </xf>
    <xf numFmtId="165" fontId="22" fillId="0" borderId="30" xfId="0" applyNumberFormat="1" applyFont="1" applyBorder="1" applyAlignment="1" applyProtection="1">
      <alignment horizontal="center" vertical="center"/>
      <protection locked="0"/>
    </xf>
    <xf numFmtId="165" fontId="22" fillId="0" borderId="30" xfId="0" applyNumberFormat="1" applyFont="1" applyBorder="1" applyAlignment="1">
      <alignment horizontal="center" vertical="center"/>
    </xf>
    <xf numFmtId="165" fontId="22" fillId="0" borderId="30" xfId="0" applyNumberFormat="1" applyFont="1" applyBorder="1" applyAlignment="1">
      <alignment horizontal="center" vertical="center" wrapText="1"/>
    </xf>
    <xf numFmtId="0" fontId="21" fillId="0" borderId="31" xfId="0" applyFont="1" applyBorder="1" applyAlignment="1">
      <alignment vertical="center" wrapText="1"/>
    </xf>
    <xf numFmtId="0" fontId="21" fillId="8" borderId="31" xfId="0" applyFont="1" applyFill="1" applyBorder="1" applyAlignment="1">
      <alignment vertical="center" wrapText="1"/>
    </xf>
    <xf numFmtId="0" fontId="25" fillId="8" borderId="31" xfId="0" applyFont="1" applyFill="1" applyBorder="1" applyAlignment="1">
      <alignment horizontal="left" vertical="center" wrapText="1"/>
    </xf>
    <xf numFmtId="0" fontId="21" fillId="8" borderId="31" xfId="0" applyFont="1" applyFill="1" applyBorder="1" applyAlignment="1">
      <alignment horizontal="center" vertical="center" wrapText="1"/>
    </xf>
    <xf numFmtId="44" fontId="21" fillId="8" borderId="31" xfId="4" applyFont="1" applyFill="1" applyBorder="1" applyAlignment="1">
      <alignment vertical="center" wrapText="1"/>
    </xf>
    <xf numFmtId="0" fontId="19" fillId="0" borderId="32" xfId="0" applyFont="1" applyBorder="1" applyAlignment="1">
      <alignment vertical="center" wrapText="1"/>
    </xf>
    <xf numFmtId="0" fontId="21" fillId="0" borderId="32" xfId="0" applyFont="1" applyBorder="1" applyAlignment="1">
      <alignment vertical="center" wrapText="1"/>
    </xf>
    <xf numFmtId="0" fontId="22" fillId="0" borderId="32" xfId="0" applyFont="1" applyBorder="1" applyAlignment="1">
      <alignment horizontal="left" vertical="center" wrapText="1"/>
    </xf>
    <xf numFmtId="0" fontId="21" fillId="0" borderId="32" xfId="0" applyFont="1" applyBorder="1" applyAlignment="1">
      <alignment horizontal="center" vertical="center" wrapText="1"/>
    </xf>
    <xf numFmtId="0" fontId="22" fillId="0" borderId="32" xfId="0" applyFont="1" applyBorder="1" applyAlignment="1">
      <alignment horizontal="center" vertical="center"/>
    </xf>
    <xf numFmtId="3" fontId="22" fillId="0" borderId="32" xfId="0" applyNumberFormat="1" applyFont="1" applyBorder="1" applyAlignment="1">
      <alignment horizontal="center" vertical="center" wrapText="1"/>
    </xf>
    <xf numFmtId="165" fontId="22" fillId="0" borderId="32" xfId="0" applyNumberFormat="1" applyFont="1" applyBorder="1" applyAlignment="1">
      <alignment horizontal="center" vertical="center" wrapText="1"/>
    </xf>
    <xf numFmtId="165" fontId="22" fillId="0" borderId="32" xfId="0" applyNumberFormat="1" applyFont="1" applyBorder="1" applyAlignment="1">
      <alignment horizontal="center" vertical="center"/>
    </xf>
    <xf numFmtId="0" fontId="22" fillId="0" borderId="32" xfId="0" applyFont="1" applyBorder="1" applyAlignment="1">
      <alignment horizontal="center" vertical="center" wrapText="1"/>
    </xf>
    <xf numFmtId="0" fontId="22" fillId="0" borderId="32" xfId="3" applyFont="1" applyBorder="1" applyAlignment="1" applyProtection="1">
      <alignment horizontal="center" vertical="center" wrapText="1"/>
      <protection locked="0"/>
    </xf>
    <xf numFmtId="0" fontId="21" fillId="8" borderId="32" xfId="0" applyFont="1" applyFill="1" applyBorder="1" applyAlignment="1">
      <alignment vertical="center" wrapText="1"/>
    </xf>
    <xf numFmtId="0" fontId="25" fillId="8" borderId="32" xfId="0" applyFont="1" applyFill="1" applyBorder="1" applyAlignment="1">
      <alignment horizontal="left" vertical="center" wrapText="1"/>
    </xf>
    <xf numFmtId="0" fontId="21" fillId="8" borderId="32" xfId="0" applyFont="1" applyFill="1" applyBorder="1" applyAlignment="1">
      <alignment horizontal="center" vertical="center" wrapText="1"/>
    </xf>
    <xf numFmtId="0" fontId="25" fillId="8" borderId="32" xfId="0" applyFont="1" applyFill="1" applyBorder="1" applyAlignment="1">
      <alignment horizontal="center" vertical="center" wrapText="1"/>
    </xf>
    <xf numFmtId="165" fontId="25" fillId="8" borderId="32" xfId="0" applyNumberFormat="1" applyFont="1" applyFill="1" applyBorder="1" applyAlignment="1">
      <alignment horizontal="center" vertical="center" wrapText="1"/>
    </xf>
    <xf numFmtId="165" fontId="25" fillId="8" borderId="32" xfId="0" applyNumberFormat="1" applyFont="1" applyFill="1" applyBorder="1" applyAlignment="1">
      <alignment horizontal="center" vertical="center"/>
    </xf>
    <xf numFmtId="0" fontId="22" fillId="0" borderId="32" xfId="0" applyFont="1" applyBorder="1" applyAlignment="1">
      <alignment vertical="center" wrapText="1"/>
    </xf>
    <xf numFmtId="0" fontId="22" fillId="0" borderId="32" xfId="0" applyFont="1" applyBorder="1" applyAlignment="1" applyProtection="1">
      <alignment horizontal="center" vertical="center"/>
      <protection locked="0"/>
    </xf>
    <xf numFmtId="165" fontId="22" fillId="0" borderId="32" xfId="0" applyNumberFormat="1" applyFont="1" applyBorder="1" applyAlignment="1" applyProtection="1">
      <alignment horizontal="center" vertical="center"/>
      <protection locked="0"/>
    </xf>
    <xf numFmtId="0" fontId="25" fillId="0" borderId="32" xfId="0" applyFont="1" applyBorder="1" applyAlignment="1">
      <alignment vertical="center" wrapText="1"/>
    </xf>
    <xf numFmtId="0" fontId="25" fillId="0" borderId="32" xfId="0" applyFont="1" applyBorder="1" applyAlignment="1">
      <alignment horizontal="center" vertical="center" wrapText="1"/>
    </xf>
    <xf numFmtId="165" fontId="25" fillId="0" borderId="32" xfId="0" applyNumberFormat="1" applyFont="1" applyBorder="1" applyAlignment="1">
      <alignment horizontal="center" vertical="center" wrapText="1"/>
    </xf>
    <xf numFmtId="165" fontId="25" fillId="0" borderId="32" xfId="0" applyNumberFormat="1" applyFont="1" applyBorder="1" applyAlignment="1">
      <alignment horizontal="center" vertical="center"/>
    </xf>
    <xf numFmtId="3" fontId="22" fillId="0" borderId="32" xfId="0" applyNumberFormat="1" applyFont="1" applyBorder="1" applyAlignment="1">
      <alignment horizontal="center" vertical="center"/>
    </xf>
    <xf numFmtId="165" fontId="22" fillId="8" borderId="32" xfId="0" applyNumberFormat="1" applyFont="1" applyFill="1" applyBorder="1" applyAlignment="1">
      <alignment horizontal="center" vertical="center"/>
    </xf>
    <xf numFmtId="0" fontId="22" fillId="0" borderId="32" xfId="0" applyFont="1" applyBorder="1" applyAlignment="1" applyProtection="1">
      <alignment vertical="center" wrapText="1"/>
      <protection locked="0"/>
    </xf>
    <xf numFmtId="0" fontId="22" fillId="0" borderId="32" xfId="3" applyFont="1" applyBorder="1" applyAlignment="1" applyProtection="1">
      <alignment horizontal="left" vertical="center" wrapText="1"/>
      <protection locked="0"/>
    </xf>
    <xf numFmtId="0" fontId="25" fillId="0" borderId="32" xfId="0" applyFont="1" applyBorder="1" applyAlignment="1" applyProtection="1">
      <alignment horizontal="left" vertical="center" wrapText="1"/>
      <protection locked="0"/>
    </xf>
    <xf numFmtId="0" fontId="25" fillId="0" borderId="32" xfId="0" applyFont="1" applyBorder="1" applyAlignment="1" applyProtection="1">
      <alignment horizontal="center" vertical="center"/>
      <protection locked="0"/>
    </xf>
    <xf numFmtId="165" fontId="25" fillId="0" borderId="32" xfId="0" applyNumberFormat="1" applyFont="1" applyBorder="1" applyAlignment="1" applyProtection="1">
      <alignment horizontal="center" vertical="center"/>
      <protection locked="0"/>
    </xf>
    <xf numFmtId="0" fontId="22" fillId="0" borderId="32" xfId="0" applyFont="1" applyBorder="1" applyAlignment="1" applyProtection="1">
      <alignment horizontal="left" vertical="center" wrapText="1"/>
      <protection locked="0"/>
    </xf>
    <xf numFmtId="0" fontId="21" fillId="0" borderId="33" xfId="0" applyFont="1" applyBorder="1" applyAlignment="1">
      <alignment vertical="center" wrapText="1"/>
    </xf>
    <xf numFmtId="0" fontId="22" fillId="0" borderId="33" xfId="3" applyFont="1" applyBorder="1" applyAlignment="1" applyProtection="1">
      <alignment horizontal="left" vertical="center" wrapText="1"/>
      <protection locked="0"/>
    </xf>
    <xf numFmtId="0" fontId="21" fillId="0" borderId="33" xfId="0" applyFont="1" applyBorder="1" applyAlignment="1">
      <alignment horizontal="center" vertical="center" wrapText="1"/>
    </xf>
    <xf numFmtId="0" fontId="22" fillId="0" borderId="33" xfId="3" applyFont="1" applyBorder="1" applyAlignment="1" applyProtection="1">
      <alignment horizontal="center" vertical="center" wrapText="1"/>
      <protection locked="0"/>
    </xf>
    <xf numFmtId="0" fontId="22" fillId="0" borderId="33" xfId="8" applyFont="1" applyBorder="1" applyAlignment="1" applyProtection="1">
      <alignment horizontal="center" vertical="center"/>
      <protection locked="0"/>
    </xf>
    <xf numFmtId="165" fontId="22" fillId="0" borderId="33" xfId="10" applyNumberFormat="1" applyFont="1" applyBorder="1" applyAlignment="1">
      <alignment horizontal="center" vertical="center"/>
      <protection locked="0"/>
    </xf>
    <xf numFmtId="165" fontId="22" fillId="0" borderId="33" xfId="0" applyNumberFormat="1" applyFont="1" applyBorder="1" applyAlignment="1">
      <alignment horizontal="center" vertical="center"/>
    </xf>
    <xf numFmtId="0" fontId="21" fillId="8" borderId="35" xfId="0" applyFont="1" applyFill="1" applyBorder="1" applyAlignment="1">
      <alignment vertical="center" wrapText="1"/>
    </xf>
    <xf numFmtId="0" fontId="25" fillId="8" borderId="22" xfId="0" applyFont="1" applyFill="1" applyBorder="1" applyAlignment="1">
      <alignment horizontal="left" vertical="center" wrapText="1"/>
    </xf>
    <xf numFmtId="0" fontId="22" fillId="8" borderId="22" xfId="0" applyFont="1" applyFill="1" applyBorder="1" applyAlignment="1">
      <alignment horizontal="center" vertical="center"/>
    </xf>
    <xf numFmtId="0" fontId="22" fillId="8" borderId="22" xfId="0" applyFont="1" applyFill="1" applyBorder="1" applyAlignment="1" applyProtection="1">
      <alignment horizontal="center" vertical="center" wrapText="1"/>
      <protection locked="0"/>
    </xf>
    <xf numFmtId="165" fontId="22" fillId="8" borderId="22" xfId="9" applyNumberFormat="1" applyFont="1" applyFill="1" applyBorder="1" applyAlignment="1" applyProtection="1">
      <alignment horizontal="center" vertical="center" wrapText="1"/>
      <protection locked="0"/>
    </xf>
    <xf numFmtId="165" fontId="22" fillId="8" borderId="22" xfId="0" applyNumberFormat="1" applyFont="1" applyFill="1" applyBorder="1" applyAlignment="1">
      <alignment horizontal="center" vertical="center"/>
    </xf>
    <xf numFmtId="0" fontId="22" fillId="0" borderId="23" xfId="0" applyFont="1" applyBorder="1" applyAlignment="1">
      <alignment horizontal="left" vertical="center"/>
    </xf>
    <xf numFmtId="165" fontId="22" fillId="0" borderId="23" xfId="4" applyNumberFormat="1" applyFont="1" applyBorder="1" applyAlignment="1">
      <alignment horizontal="center" vertical="center"/>
    </xf>
    <xf numFmtId="165" fontId="22" fillId="8" borderId="23" xfId="4" applyNumberFormat="1" applyFont="1" applyFill="1" applyBorder="1" applyAlignment="1">
      <alignment horizontal="center" vertical="center"/>
    </xf>
    <xf numFmtId="3" fontId="22" fillId="0" borderId="23" xfId="0" applyNumberFormat="1" applyFont="1" applyBorder="1" applyAlignment="1">
      <alignment horizontal="center" vertical="center" wrapText="1"/>
    </xf>
    <xf numFmtId="165" fontId="25" fillId="8" borderId="23" xfId="4" applyNumberFormat="1" applyFont="1" applyFill="1" applyBorder="1" applyAlignment="1">
      <alignment horizontal="center" vertical="center"/>
    </xf>
    <xf numFmtId="0" fontId="21" fillId="0" borderId="24" xfId="0" applyFont="1" applyBorder="1" applyAlignment="1">
      <alignment vertical="center" wrapText="1"/>
    </xf>
    <xf numFmtId="0" fontId="25" fillId="0" borderId="32" xfId="0" applyFont="1" applyBorder="1" applyAlignment="1">
      <alignment horizontal="left" vertical="center" wrapText="1"/>
    </xf>
    <xf numFmtId="0" fontId="25" fillId="0" borderId="32" xfId="0" applyFont="1" applyBorder="1" applyAlignment="1">
      <alignment horizontal="center" vertical="center"/>
    </xf>
    <xf numFmtId="1" fontId="22" fillId="0" borderId="32" xfId="0" applyNumberFormat="1" applyFont="1" applyBorder="1" applyAlignment="1">
      <alignment horizontal="center" vertical="center" wrapText="1"/>
    </xf>
    <xf numFmtId="0" fontId="22" fillId="0" borderId="32" xfId="0" applyFont="1" applyBorder="1" applyAlignment="1">
      <alignment vertical="center"/>
    </xf>
    <xf numFmtId="1" fontId="22" fillId="0" borderId="32" xfId="0" applyNumberFormat="1" applyFont="1" applyBorder="1" applyAlignment="1">
      <alignment horizontal="center" vertical="center"/>
    </xf>
    <xf numFmtId="0" fontId="22" fillId="0" borderId="33" xfId="0" applyFont="1" applyBorder="1" applyAlignment="1">
      <alignment vertical="center" wrapText="1"/>
    </xf>
    <xf numFmtId="0" fontId="22" fillId="0" borderId="33" xfId="0" applyFont="1" applyBorder="1" applyAlignment="1">
      <alignment horizontal="center" vertical="center" wrapText="1"/>
    </xf>
    <xf numFmtId="0" fontId="25" fillId="8" borderId="32" xfId="0" applyFont="1" applyFill="1" applyBorder="1" applyAlignment="1">
      <alignment vertical="center" wrapText="1"/>
    </xf>
    <xf numFmtId="165" fontId="25" fillId="8" borderId="29" xfId="0" applyNumberFormat="1" applyFont="1" applyFill="1" applyBorder="1" applyAlignment="1">
      <alignment horizontal="center" vertical="center"/>
    </xf>
    <xf numFmtId="165" fontId="25" fillId="8" borderId="29" xfId="0" applyNumberFormat="1" applyFont="1" applyFill="1" applyBorder="1" applyAlignment="1">
      <alignment horizontal="center" vertical="center" wrapText="1"/>
    </xf>
    <xf numFmtId="44" fontId="12" fillId="0" borderId="0" xfId="0" applyNumberFormat="1" applyFont="1" applyAlignment="1">
      <alignment vertical="center"/>
    </xf>
    <xf numFmtId="0" fontId="12" fillId="0" borderId="6" xfId="0" applyFont="1" applyBorder="1" applyAlignment="1">
      <alignment vertical="center" wrapText="1"/>
    </xf>
    <xf numFmtId="0" fontId="21" fillId="0" borderId="36" xfId="0" applyFont="1" applyBorder="1" applyAlignment="1">
      <alignment vertical="center" wrapText="1"/>
    </xf>
    <xf numFmtId="0" fontId="21" fillId="8" borderId="36" xfId="0" applyFont="1" applyFill="1" applyBorder="1" applyAlignment="1">
      <alignment vertical="center" wrapText="1"/>
    </xf>
    <xf numFmtId="0" fontId="22" fillId="0" borderId="36" xfId="3" applyFont="1" applyBorder="1" applyAlignment="1" applyProtection="1">
      <alignment horizontal="left" vertical="center" wrapText="1"/>
      <protection locked="0"/>
    </xf>
    <xf numFmtId="0" fontId="21" fillId="0" borderId="36" xfId="0" applyFont="1" applyBorder="1" applyAlignment="1">
      <alignment horizontal="center" vertical="center" wrapText="1"/>
    </xf>
    <xf numFmtId="0" fontId="22" fillId="0" borderId="36" xfId="0" applyFont="1" applyBorder="1" applyAlignment="1">
      <alignment horizontal="center" vertical="center" wrapText="1"/>
    </xf>
    <xf numFmtId="0" fontId="22" fillId="0" borderId="36" xfId="0" applyFont="1" applyBorder="1" applyAlignment="1" applyProtection="1">
      <alignment horizontal="center" vertical="center" wrapText="1"/>
      <protection locked="0"/>
    </xf>
    <xf numFmtId="165" fontId="22" fillId="0" borderId="36" xfId="9" applyNumberFormat="1" applyFont="1" applyFill="1" applyBorder="1" applyAlignment="1" applyProtection="1">
      <alignment horizontal="center" vertical="center" wrapText="1"/>
      <protection locked="0"/>
    </xf>
    <xf numFmtId="165" fontId="22" fillId="0" borderId="36" xfId="0" applyNumberFormat="1" applyFont="1" applyBorder="1" applyAlignment="1">
      <alignment horizontal="center" vertical="center"/>
    </xf>
    <xf numFmtId="0" fontId="22" fillId="0" borderId="23" xfId="0" applyFont="1" applyBorder="1" applyAlignment="1" applyProtection="1">
      <alignment horizontal="center" vertical="center" wrapText="1"/>
      <protection locked="0"/>
    </xf>
    <xf numFmtId="165" fontId="22" fillId="0" borderId="23" xfId="9" applyNumberFormat="1" applyFont="1" applyFill="1" applyBorder="1" applyAlignment="1" applyProtection="1">
      <alignment horizontal="center" vertical="center" wrapText="1"/>
      <protection locked="0"/>
    </xf>
    <xf numFmtId="165" fontId="22" fillId="0" borderId="23" xfId="0" applyNumberFormat="1" applyFont="1" applyBorder="1" applyAlignment="1" applyProtection="1">
      <alignment horizontal="center" vertical="center" wrapText="1"/>
      <protection locked="0"/>
    </xf>
    <xf numFmtId="0" fontId="25" fillId="0" borderId="23" xfId="3" applyFont="1" applyBorder="1" applyAlignment="1" applyProtection="1">
      <alignment horizontal="left" vertical="center" wrapText="1"/>
      <protection locked="0"/>
    </xf>
    <xf numFmtId="0" fontId="22" fillId="0" borderId="23" xfId="6" applyFont="1" applyBorder="1" applyAlignment="1" applyProtection="1">
      <alignment horizontal="center" vertical="center"/>
      <protection hidden="1"/>
    </xf>
    <xf numFmtId="3" fontId="22" fillId="0" borderId="23" xfId="7" applyNumberFormat="1" applyFont="1" applyBorder="1" applyAlignment="1" applyProtection="1">
      <alignment horizontal="center" vertical="center"/>
      <protection locked="0"/>
    </xf>
    <xf numFmtId="165" fontId="22" fillId="7" borderId="23" xfId="6" applyNumberFormat="1" applyFont="1" applyFill="1" applyBorder="1" applyAlignment="1" applyProtection="1">
      <alignment horizontal="center" vertical="center"/>
      <protection hidden="1"/>
    </xf>
    <xf numFmtId="0" fontId="25" fillId="8" borderId="23" xfId="0" applyFont="1" applyFill="1" applyBorder="1" applyAlignment="1" applyProtection="1">
      <alignment horizontal="left" vertical="center" wrapText="1"/>
      <protection locked="0"/>
    </xf>
    <xf numFmtId="165" fontId="25" fillId="8" borderId="23" xfId="0" applyNumberFormat="1" applyFont="1" applyFill="1" applyBorder="1" applyAlignment="1" applyProtection="1">
      <alignment horizontal="center" vertical="center"/>
      <protection locked="0"/>
    </xf>
    <xf numFmtId="0" fontId="22" fillId="0" borderId="24" xfId="3" applyFont="1" applyBorder="1" applyAlignment="1" applyProtection="1">
      <alignment vertical="center" wrapText="1"/>
      <protection locked="0"/>
    </xf>
    <xf numFmtId="0" fontId="25" fillId="8" borderId="35" xfId="0" applyFont="1" applyFill="1" applyBorder="1" applyAlignment="1">
      <alignment vertical="center" wrapText="1"/>
    </xf>
    <xf numFmtId="0" fontId="21" fillId="8" borderId="35" xfId="0" applyFont="1" applyFill="1" applyBorder="1" applyAlignment="1">
      <alignment horizontal="center" vertical="center" wrapText="1"/>
    </xf>
    <xf numFmtId="0" fontId="22" fillId="8" borderId="35" xfId="0" applyFont="1" applyFill="1" applyBorder="1" applyAlignment="1">
      <alignment horizontal="center" vertical="center"/>
    </xf>
    <xf numFmtId="0" fontId="22" fillId="8" borderId="35" xfId="0" applyFont="1" applyFill="1" applyBorder="1" applyAlignment="1" applyProtection="1">
      <alignment horizontal="center" vertical="center" wrapText="1"/>
      <protection locked="0"/>
    </xf>
    <xf numFmtId="165" fontId="22" fillId="8" borderId="35" xfId="9" applyNumberFormat="1" applyFont="1" applyFill="1" applyBorder="1" applyAlignment="1" applyProtection="1">
      <alignment horizontal="center" vertical="center" wrapText="1"/>
      <protection locked="0"/>
    </xf>
    <xf numFmtId="165" fontId="22" fillId="8" borderId="35" xfId="0" applyNumberFormat="1" applyFont="1" applyFill="1" applyBorder="1" applyAlignment="1">
      <alignment horizontal="center" vertical="center"/>
    </xf>
    <xf numFmtId="0" fontId="22" fillId="0" borderId="28" xfId="0" applyFont="1" applyBorder="1" applyAlignment="1">
      <alignment horizontal="left" vertical="center" wrapText="1"/>
    </xf>
    <xf numFmtId="0" fontId="22" fillId="0" borderId="28" xfId="7" applyFont="1" applyBorder="1" applyAlignment="1">
      <alignment horizontal="center" vertical="center" wrapText="1"/>
    </xf>
    <xf numFmtId="0" fontId="22" fillId="0" borderId="28" xfId="0" applyFont="1" applyBorder="1" applyAlignment="1">
      <alignment horizontal="center" vertical="center" wrapText="1"/>
    </xf>
    <xf numFmtId="165" fontId="22" fillId="0" borderId="28" xfId="13" applyNumberFormat="1" applyFont="1" applyFill="1" applyBorder="1" applyAlignment="1">
      <alignment horizontal="center" vertical="center"/>
      <protection locked="0"/>
    </xf>
    <xf numFmtId="165" fontId="22" fillId="0" borderId="28" xfId="7" applyNumberFormat="1" applyFont="1" applyBorder="1" applyAlignment="1" applyProtection="1">
      <alignment horizontal="center" vertical="center"/>
      <protection locked="0"/>
    </xf>
    <xf numFmtId="0" fontId="22" fillId="0" borderId="29" xfId="0" applyFont="1" applyBorder="1" applyAlignment="1">
      <alignment horizontal="left" vertical="center" wrapText="1"/>
    </xf>
    <xf numFmtId="0" fontId="22" fillId="0" borderId="29" xfId="7" applyFont="1" applyBorder="1" applyAlignment="1">
      <alignment horizontal="center" vertical="center" wrapText="1"/>
    </xf>
    <xf numFmtId="0" fontId="22" fillId="0" borderId="29" xfId="0" applyFont="1" applyBorder="1" applyAlignment="1">
      <alignment horizontal="center" vertical="center" wrapText="1"/>
    </xf>
    <xf numFmtId="165" fontId="22" fillId="0" borderId="29" xfId="13" applyNumberFormat="1" applyFont="1" applyFill="1" applyBorder="1" applyAlignment="1">
      <alignment horizontal="center" vertical="center"/>
      <protection locked="0"/>
    </xf>
    <xf numFmtId="165" fontId="22" fillId="0" borderId="29" xfId="7" applyNumberFormat="1" applyFont="1" applyBorder="1" applyAlignment="1" applyProtection="1">
      <alignment horizontal="center" vertical="center"/>
      <protection locked="0"/>
    </xf>
    <xf numFmtId="0" fontId="25" fillId="8" borderId="29" xfId="3" applyFont="1" applyFill="1" applyBorder="1" applyAlignment="1" applyProtection="1">
      <alignment horizontal="left" vertical="center" wrapText="1"/>
      <protection locked="0"/>
    </xf>
    <xf numFmtId="0" fontId="25" fillId="8" borderId="29" xfId="0" applyFont="1" applyFill="1" applyBorder="1" applyAlignment="1">
      <alignment horizontal="center" vertical="center" wrapText="1"/>
    </xf>
    <xf numFmtId="0" fontId="22" fillId="0" borderId="29" xfId="3" applyFont="1" applyBorder="1" applyAlignment="1" applyProtection="1">
      <alignment horizontal="left" vertical="center" wrapText="1"/>
      <protection locked="0"/>
    </xf>
    <xf numFmtId="0" fontId="22" fillId="0" borderId="29" xfId="3" applyFont="1" applyBorder="1" applyAlignment="1" applyProtection="1">
      <alignment horizontal="center" vertical="center" wrapText="1"/>
      <protection locked="0"/>
    </xf>
    <xf numFmtId="0" fontId="22" fillId="0" borderId="30" xfId="3" applyFont="1" applyBorder="1" applyAlignment="1" applyProtection="1">
      <alignment vertical="center" wrapText="1"/>
      <protection locked="0"/>
    </xf>
    <xf numFmtId="0" fontId="22" fillId="0" borderId="30" xfId="3" applyFont="1" applyBorder="1" applyAlignment="1" applyProtection="1">
      <alignment horizontal="center" vertical="center" wrapText="1"/>
      <protection locked="0"/>
    </xf>
    <xf numFmtId="0" fontId="22" fillId="0" borderId="30" xfId="8" applyFont="1" applyBorder="1" applyAlignment="1" applyProtection="1">
      <alignment horizontal="center" vertical="center"/>
      <protection locked="0"/>
    </xf>
    <xf numFmtId="165" fontId="22" fillId="0" borderId="30" xfId="10" applyNumberFormat="1" applyFont="1" applyBorder="1" applyAlignment="1">
      <alignment horizontal="center" vertical="center"/>
      <protection locked="0"/>
    </xf>
    <xf numFmtId="0" fontId="15" fillId="0" borderId="19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0" fontId="15" fillId="0" borderId="20" xfId="0" applyFont="1" applyBorder="1" applyAlignment="1">
      <alignment horizontal="left" vertical="center"/>
    </xf>
    <xf numFmtId="0" fontId="15" fillId="0" borderId="19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20" xfId="0" applyFont="1" applyBorder="1" applyAlignment="1">
      <alignment horizontal="left" vertical="center" wrapText="1"/>
    </xf>
    <xf numFmtId="164" fontId="15" fillId="0" borderId="19" xfId="0" applyNumberFormat="1" applyFont="1" applyBorder="1" applyAlignment="1">
      <alignment horizontal="left" vertical="center"/>
    </xf>
    <xf numFmtId="164" fontId="15" fillId="0" borderId="3" xfId="0" applyNumberFormat="1" applyFont="1" applyBorder="1" applyAlignment="1">
      <alignment horizontal="left" vertical="center"/>
    </xf>
    <xf numFmtId="164" fontId="15" fillId="0" borderId="20" xfId="0" applyNumberFormat="1" applyFont="1" applyBorder="1" applyAlignment="1">
      <alignment horizontal="left" vertical="center"/>
    </xf>
    <xf numFmtId="0" fontId="30" fillId="5" borderId="4" xfId="0" applyFont="1" applyFill="1" applyBorder="1" applyAlignment="1">
      <alignment horizontal="left" vertical="center" wrapText="1"/>
    </xf>
    <xf numFmtId="44" fontId="29" fillId="5" borderId="4" xfId="4" applyFont="1" applyFill="1" applyBorder="1" applyAlignment="1">
      <alignment horizontal="right" vertical="center" wrapText="1"/>
    </xf>
    <xf numFmtId="44" fontId="18" fillId="5" borderId="4" xfId="4" applyFont="1" applyFill="1" applyBorder="1" applyAlignment="1">
      <alignment horizontal="right" vertical="center" wrapText="1"/>
    </xf>
    <xf numFmtId="0" fontId="18" fillId="5" borderId="4" xfId="0" applyFont="1" applyFill="1" applyBorder="1" applyAlignment="1">
      <alignment horizontal="left" vertical="center" wrapText="1"/>
    </xf>
    <xf numFmtId="0" fontId="31" fillId="5" borderId="4" xfId="0" applyFont="1" applyFill="1" applyBorder="1" applyAlignment="1">
      <alignment horizontal="left" vertical="center" wrapText="1"/>
    </xf>
    <xf numFmtId="44" fontId="31" fillId="5" borderId="4" xfId="4" applyFont="1" applyFill="1" applyBorder="1" applyAlignment="1">
      <alignment horizontal="right" vertical="center" wrapText="1"/>
    </xf>
    <xf numFmtId="0" fontId="31" fillId="5" borderId="4" xfId="0" applyFont="1" applyFill="1" applyBorder="1" applyAlignment="1">
      <alignment horizontal="left" wrapText="1"/>
    </xf>
    <xf numFmtId="44" fontId="31" fillId="5" borderId="4" xfId="4" applyFont="1" applyFill="1" applyBorder="1" applyAlignment="1">
      <alignment horizontal="right" wrapText="1"/>
    </xf>
  </cellXfs>
  <cellStyles count="14">
    <cellStyle name="balicek" xfId="9" xr:uid="{B3694384-1F9C-4BE1-8B0C-5D52DCA34BD6}"/>
    <cellStyle name="Excel Built-in Normal" xfId="1" xr:uid="{00000000-0005-0000-0000-000000000000}"/>
    <cellStyle name="lehký dolní okraj" xfId="12" xr:uid="{973D565E-C682-40D1-BF06-1AFB3F4FDE93}"/>
    <cellStyle name="Měna" xfId="4" builtinId="4"/>
    <cellStyle name="nor.cena" xfId="10" xr:uid="{F6E69AE7-D58C-4089-AD55-79721E3F5DEF}"/>
    <cellStyle name="Normální" xfId="0" builtinId="0"/>
    <cellStyle name="normální 2 2" xfId="8" xr:uid="{0088C170-0D93-45D9-BDAA-0C5AA0847A2F}"/>
    <cellStyle name="normální 2 3" xfId="11" xr:uid="{76516132-43F4-4A5C-A386-A5D955703D90}"/>
    <cellStyle name="Normální 3" xfId="7" xr:uid="{300745BE-033F-40AF-94F7-B4BBDB29389E}"/>
    <cellStyle name="normální 3 2" xfId="6" xr:uid="{28EB5A19-B434-48E1-AA85-AC8CAB60D854}"/>
    <cellStyle name="normální_List1" xfId="5" xr:uid="{00000000-0005-0000-0000-000003000000}"/>
    <cellStyle name="normální_POL.XLS" xfId="2" xr:uid="{00000000-0005-0000-0000-000004000000}"/>
    <cellStyle name="popis polozky" xfId="3" xr:uid="{00000000-0005-0000-0000-000005000000}"/>
    <cellStyle name="výprodej" xfId="13" xr:uid="{F4B30E9A-1775-42CE-AA37-A4D66B7F039F}"/>
  </cellStyles>
  <dxfs count="120">
    <dxf>
      <font>
        <strike val="0"/>
        <outline val="0"/>
        <shadow val="0"/>
        <vertAlign val="baseline"/>
        <sz val="8"/>
        <color theme="1"/>
        <name val="Century Gothic"/>
        <charset val="238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vertAlign val="baseline"/>
        <sz val="8"/>
        <color theme="1"/>
        <name val="Century Gothic"/>
        <charset val="238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vertAlign val="baseline"/>
        <sz val="8"/>
        <color theme="1"/>
        <name val="Century Gothic"/>
        <charset val="238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vertAlign val="baseline"/>
        <sz val="8"/>
        <color theme="1"/>
        <name val="Century Gothic"/>
        <charset val="238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vertAlign val="baseline"/>
        <sz val="8"/>
        <color theme="1"/>
        <name val="Century Gothic"/>
        <charset val="238"/>
        <scheme val="none"/>
      </font>
      <numFmt numFmtId="0" formatCode="General"/>
      <alignment horizontal="general" vertical="bottom" textRotation="0" wrapText="1" indent="0" justifyLastLine="0" shrinkToFit="0" readingOrder="0"/>
    </dxf>
    <dxf>
      <font>
        <strike val="0"/>
        <outline val="0"/>
        <shadow val="0"/>
        <vertAlign val="baseline"/>
        <sz val="8"/>
        <color theme="1"/>
        <name val="Century Gothic"/>
        <charset val="238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entury Gothic"/>
        <charset val="238"/>
        <scheme val="none"/>
      </font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entury Gothic"/>
        <charset val="238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vertAlign val="baseline"/>
        <sz val="8"/>
        <color theme="1"/>
        <name val="Century Gothic"/>
        <charset val="238"/>
        <scheme val="none"/>
      </font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entury Gothic"/>
        <charset val="238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entury Gothic"/>
        <charset val="238"/>
        <scheme val="none"/>
      </font>
      <alignment horizontal="general" vertical="bottom" textRotation="0" wrapText="1" indent="0" justifyLastLine="0" shrinkToFit="0" readingOrder="0"/>
    </dxf>
    <dxf>
      <border outline="0"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vertAlign val="baseline"/>
        <sz val="8"/>
        <color theme="1"/>
        <name val="Century Gothic"/>
        <charset val="238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vertAlign val="baseline"/>
        <color theme="1"/>
        <charset val="238"/>
      </font>
    </dxf>
    <dxf>
      <font>
        <strike val="0"/>
        <outline val="0"/>
        <shadow val="0"/>
        <vertAlign val="baseline"/>
        <sz val="8"/>
        <color theme="1"/>
        <name val="Century Gothic"/>
        <charset val="238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vertAlign val="baseline"/>
        <sz val="8"/>
        <color theme="1"/>
        <name val="Century Gothic"/>
        <charset val="238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vertAlign val="baseline"/>
        <sz val="8"/>
        <color theme="1"/>
        <name val="Century Gothic"/>
        <charset val="238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vertAlign val="baseline"/>
        <sz val="8"/>
        <color theme="1"/>
        <name val="Century Gothic"/>
        <charset val="238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vertAlign val="baseline"/>
        <sz val="8"/>
        <color theme="1"/>
        <name val="Century Gothic"/>
        <charset val="238"/>
        <scheme val="none"/>
      </font>
      <numFmt numFmtId="0" formatCode="General"/>
      <alignment horizontal="general" vertical="bottom" textRotation="0" wrapText="1" indent="0" justifyLastLine="0" shrinkToFit="0" readingOrder="0"/>
    </dxf>
    <dxf>
      <font>
        <strike val="0"/>
        <outline val="0"/>
        <shadow val="0"/>
        <vertAlign val="baseline"/>
        <sz val="8"/>
        <color theme="1"/>
        <name val="Century Gothic"/>
        <charset val="238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entury Gothic"/>
        <charset val="238"/>
        <scheme val="none"/>
      </font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entury Gothic"/>
        <charset val="238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vertAlign val="baseline"/>
        <sz val="8"/>
        <color theme="1"/>
        <name val="Century Gothic"/>
        <charset val="238"/>
        <scheme val="none"/>
      </font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entury Gothic"/>
        <charset val="238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entury Gothic"/>
        <charset val="238"/>
        <scheme val="none"/>
      </font>
      <alignment horizontal="general" vertical="bottom" textRotation="0" wrapText="1" indent="0" justifyLastLine="0" shrinkToFit="0" readingOrder="0"/>
    </dxf>
    <dxf>
      <border outline="0"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vertAlign val="baseline"/>
        <sz val="8"/>
        <color theme="1"/>
        <name val="Century Gothic"/>
        <charset val="238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vertAlign val="baseline"/>
        <color theme="1"/>
        <charset val="238"/>
      </font>
    </dxf>
    <dxf>
      <font>
        <strike val="0"/>
        <outline val="0"/>
        <shadow val="0"/>
        <vertAlign val="baseline"/>
        <sz val="8"/>
        <color theme="1"/>
        <name val="Century Gothic"/>
        <charset val="238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vertAlign val="baseline"/>
        <sz val="8"/>
        <color theme="1"/>
        <name val="Century Gothic"/>
        <charset val="238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vertAlign val="baseline"/>
        <sz val="8"/>
        <color theme="1"/>
        <name val="Century Gothic"/>
        <charset val="238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vertAlign val="baseline"/>
        <sz val="8"/>
        <color theme="1"/>
        <name val="Century Gothic"/>
        <charset val="238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vertAlign val="baseline"/>
        <sz val="8"/>
        <color theme="1"/>
        <name val="Century Gothic"/>
        <charset val="238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strike val="0"/>
        <outline val="0"/>
        <shadow val="0"/>
        <vertAlign val="baseline"/>
        <sz val="8"/>
        <color theme="1"/>
        <name val="Century Gothic"/>
        <charset val="238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entury Gothic"/>
        <charset val="238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entury Gothic"/>
        <charset val="238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vertAlign val="baseline"/>
        <sz val="8"/>
        <color theme="1"/>
        <name val="Century Gothic"/>
        <charset val="238"/>
        <scheme val="none"/>
      </font>
      <alignment horizontal="general" vertical="center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entury Gothic"/>
        <charset val="238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entury Gothic"/>
        <charset val="238"/>
        <scheme val="none"/>
      </font>
      <alignment horizontal="general" vertical="center" textRotation="0" wrapText="1" indent="0" justifyLastLine="0" shrinkToFit="0" readingOrder="0"/>
    </dxf>
    <dxf>
      <border outline="0"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vertAlign val="baseline"/>
        <sz val="8"/>
        <color theme="1"/>
        <name val="Century Gothic"/>
        <charset val="238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vertAlign val="baseline"/>
        <color theme="1"/>
        <charset val="238"/>
      </font>
      <alignment vertical="center" textRotation="0" indent="0" justifyLastLine="0" shrinkToFit="0" readingOrder="0"/>
    </dxf>
    <dxf>
      <font>
        <strike val="0"/>
        <outline val="0"/>
        <shadow val="0"/>
        <vertAlign val="baseline"/>
        <sz val="8"/>
        <color theme="1"/>
        <name val="Century Gothic"/>
        <charset val="238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vertAlign val="baseline"/>
        <sz val="8"/>
        <color theme="1"/>
        <name val="Century Gothic"/>
        <charset val="238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vertAlign val="baseline"/>
        <sz val="8"/>
        <color theme="1"/>
        <name val="Century Gothic"/>
        <charset val="238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vertAlign val="baseline"/>
        <sz val="8"/>
        <color theme="1"/>
        <name val="Century Gothic"/>
        <charset val="238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vertAlign val="baseline"/>
        <sz val="8"/>
        <color theme="1"/>
        <name val="Century Gothic"/>
        <charset val="238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strike val="0"/>
        <outline val="0"/>
        <shadow val="0"/>
        <vertAlign val="baseline"/>
        <sz val="8"/>
        <color theme="1"/>
        <name val="Century Gothic"/>
        <charset val="238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entury Gothic"/>
        <charset val="238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entury Gothic"/>
        <charset val="238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vertAlign val="baseline"/>
        <sz val="8"/>
        <color theme="1"/>
        <name val="Century Gothic"/>
        <charset val="238"/>
        <scheme val="none"/>
      </font>
      <alignment horizontal="general" vertical="center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entury Gothic"/>
        <charset val="238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entury Gothic"/>
        <charset val="238"/>
        <scheme val="none"/>
      </font>
      <alignment horizontal="general" vertical="center" textRotation="0" wrapText="1" indent="0" justifyLastLine="0" shrinkToFit="0" readingOrder="0"/>
    </dxf>
    <dxf>
      <border outline="0"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vertAlign val="baseline"/>
        <sz val="8"/>
        <color theme="1"/>
        <name val="Century Gothic"/>
        <charset val="238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vertAlign val="baseline"/>
        <color theme="1"/>
        <charset val="238"/>
      </font>
      <alignment vertical="center" textRotation="0" indent="0" justifyLastLine="0" shrinkToFit="0" readingOrder="0"/>
    </dxf>
    <dxf>
      <font>
        <strike val="0"/>
        <outline val="0"/>
        <shadow val="0"/>
        <vertAlign val="baseline"/>
        <sz val="8"/>
        <color theme="1"/>
        <name val="Century Gothic"/>
        <charset val="238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vertAlign val="baseline"/>
        <sz val="8"/>
        <color theme="1"/>
        <name val="Century Gothic"/>
        <charset val="238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vertAlign val="baseline"/>
        <sz val="8"/>
        <color theme="1"/>
        <name val="Century Gothic"/>
        <charset val="238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vertAlign val="baseline"/>
        <sz val="8"/>
        <color theme="1"/>
        <name val="Century Gothic"/>
        <charset val="238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vertAlign val="baseline"/>
        <sz val="8"/>
        <color theme="1"/>
        <name val="Century Gothic"/>
        <charset val="238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strike val="0"/>
        <outline val="0"/>
        <shadow val="0"/>
        <vertAlign val="baseline"/>
        <sz val="8"/>
        <color theme="1"/>
        <name val="Century Gothic"/>
        <charset val="238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entury Gothic"/>
        <charset val="238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entury Gothic"/>
        <charset val="238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vertAlign val="baseline"/>
        <sz val="8"/>
        <color theme="1"/>
        <name val="Century Gothic"/>
        <charset val="238"/>
        <scheme val="none"/>
      </font>
      <alignment horizontal="general" vertical="center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entury Gothic"/>
        <charset val="238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entury Gothic"/>
        <charset val="238"/>
        <scheme val="none"/>
      </font>
      <alignment horizontal="general" vertical="center" textRotation="0" wrapText="1" indent="0" justifyLastLine="0" shrinkToFit="0" readingOrder="0"/>
    </dxf>
    <dxf>
      <border outline="0"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vertAlign val="baseline"/>
        <sz val="8"/>
        <color theme="1"/>
        <name val="Century Gothic"/>
        <charset val="238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vertAlign val="baseline"/>
        <color theme="1"/>
        <charset val="238"/>
      </font>
      <alignment vertical="center" textRotation="0" indent="0" justifyLastLine="0" shrinkToFit="0" readingOrder="0"/>
    </dxf>
    <dxf>
      <font>
        <strike val="0"/>
        <outline val="0"/>
        <shadow val="0"/>
        <vertAlign val="baseline"/>
        <sz val="8"/>
        <color theme="1"/>
        <name val="Century Gothic"/>
        <charset val="238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vertAlign val="baseline"/>
        <sz val="8"/>
        <color theme="1"/>
        <name val="Century Gothic"/>
        <charset val="238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vertAlign val="baseline"/>
        <sz val="8"/>
        <color theme="1"/>
        <name val="Century Gothic"/>
        <charset val="238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vertAlign val="baseline"/>
        <sz val="8"/>
        <color theme="1"/>
        <name val="Century Gothic"/>
        <charset val="238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vertAlign val="baseline"/>
        <sz val="8"/>
        <color theme="1"/>
        <name val="Century Gothic"/>
        <charset val="238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strike val="0"/>
        <outline val="0"/>
        <shadow val="0"/>
        <vertAlign val="baseline"/>
        <sz val="8"/>
        <color theme="1"/>
        <name val="Century Gothic"/>
        <charset val="238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entury Gothic"/>
        <charset val="238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entury Gothic"/>
        <charset val="238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vertAlign val="baseline"/>
        <sz val="8"/>
        <color theme="1"/>
        <name val="Century Gothic"/>
        <charset val="238"/>
        <scheme val="none"/>
      </font>
      <alignment horizontal="general" vertical="center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entury Gothic"/>
        <charset val="238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entury Gothic"/>
        <charset val="238"/>
        <scheme val="none"/>
      </font>
      <alignment horizontal="general" vertical="center" textRotation="0" wrapText="1" indent="0" justifyLastLine="0" shrinkToFit="0" readingOrder="0"/>
    </dxf>
    <dxf>
      <border outline="0"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vertAlign val="baseline"/>
        <sz val="8"/>
        <color theme="1"/>
        <name val="Century Gothic"/>
        <charset val="238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vertAlign val="baseline"/>
        <color theme="1"/>
        <charset val="238"/>
      </font>
      <alignment vertical="center" textRotation="0" indent="0" justifyLastLine="0" shrinkToFit="0" readingOrder="0"/>
    </dxf>
    <dxf>
      <font>
        <strike val="0"/>
        <outline val="0"/>
        <shadow val="0"/>
        <vertAlign val="baseline"/>
        <sz val="8"/>
        <color theme="1"/>
        <name val="Century Gothic"/>
        <charset val="238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vertAlign val="baseline"/>
        <sz val="8"/>
        <color theme="1"/>
        <name val="Century Gothic"/>
        <charset val="238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vertAlign val="baseline"/>
        <sz val="8"/>
        <color theme="1"/>
        <name val="Century Gothic"/>
        <charset val="238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vertAlign val="baseline"/>
        <sz val="8"/>
        <color theme="1"/>
        <name val="Century Gothic"/>
        <charset val="238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vertAlign val="baseline"/>
        <sz val="8"/>
        <color theme="1"/>
        <name val="Century Gothic"/>
        <charset val="238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strike val="0"/>
        <outline val="0"/>
        <shadow val="0"/>
        <vertAlign val="baseline"/>
        <sz val="8"/>
        <color theme="1"/>
        <name val="Century Gothic"/>
        <charset val="238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entury Gothic"/>
        <charset val="238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entury Gothic"/>
        <charset val="238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vertAlign val="baseline"/>
        <sz val="8"/>
        <color theme="1"/>
        <name val="Century Gothic"/>
        <charset val="238"/>
        <scheme val="none"/>
      </font>
      <alignment horizontal="general" vertical="center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entury Gothic"/>
        <charset val="238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entury Gothic"/>
        <charset val="238"/>
        <scheme val="none"/>
      </font>
      <alignment horizontal="general" vertical="center" textRotation="0" wrapText="1" indent="0" justifyLastLine="0" shrinkToFit="0" readingOrder="0"/>
    </dxf>
    <dxf>
      <border outline="0"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vertAlign val="baseline"/>
        <sz val="8"/>
        <color theme="1"/>
        <name val="Century Gothic"/>
        <charset val="238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vertAlign val="baseline"/>
        <color theme="1"/>
        <charset val="238"/>
      </font>
      <alignment vertical="center" textRotation="0" indent="0" justifyLastLine="0" shrinkToFit="0" readingOrder="0"/>
    </dxf>
    <dxf>
      <font>
        <sz val="8"/>
        <name val="Century Gothic"/>
      </font>
      <alignment horizontal="general" vertical="center" textRotation="0" wrapText="1" indent="0" justifyLastLine="0" shrinkToFit="0" readingOrder="0"/>
    </dxf>
    <dxf>
      <font>
        <sz val="8"/>
        <name val="Century Gothic"/>
      </font>
      <alignment horizontal="general" vertical="center" textRotation="0" wrapText="1" indent="0" justifyLastLine="0" shrinkToFit="0" readingOrder="0"/>
    </dxf>
    <dxf>
      <font>
        <sz val="8"/>
        <name val="Century Gothic"/>
      </font>
      <alignment horizontal="center" vertical="center" textRotation="0" wrapText="1" indent="0" justifyLastLine="0" shrinkToFit="0" readingOrder="0"/>
    </dxf>
    <dxf>
      <font>
        <sz val="8"/>
        <name val="Century Gothic"/>
      </font>
      <alignment horizontal="general" vertical="center" textRotation="0" wrapText="1" indent="0" justifyLastLine="0" shrinkToFit="0" readingOrder="0"/>
    </dxf>
    <dxf>
      <font>
        <sz val="8"/>
        <name val="Century Gothic"/>
      </font>
      <numFmt numFmtId="0" formatCode="General"/>
      <alignment horizontal="center" vertical="center" textRotation="0" wrapText="1" indent="0" justifyLastLine="0" shrinkToFit="0" readingOrder="0"/>
    </dxf>
    <dxf>
      <font>
        <sz val="8"/>
        <name val="Century Gothic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entury Gothic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entury Gothic"/>
        <scheme val="none"/>
      </font>
      <alignment horizontal="general" vertical="center" textRotation="0" wrapText="1" indent="0" justifyLastLine="0" shrinkToFit="0" readingOrder="0"/>
    </dxf>
    <dxf>
      <font>
        <sz val="8"/>
        <name val="Century Gothic"/>
      </font>
      <alignment horizontal="general" vertical="center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entury Gothic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entury Gothic"/>
        <scheme val="none"/>
      </font>
      <alignment horizontal="general" vertical="center" textRotation="0" wrapText="1" indent="0" justifyLastLine="0" shrinkToFit="0" readingOrder="0"/>
    </dxf>
    <dxf>
      <border outline="0">
        <top style="thin">
          <color indexed="8"/>
        </top>
        <bottom style="thin">
          <color indexed="8"/>
        </bottom>
      </border>
    </dxf>
    <dxf>
      <font>
        <sz val="8"/>
        <name val="Century Gothic"/>
      </font>
      <alignment horizontal="general" vertical="center" textRotation="0" wrapText="1" indent="0" justifyLastLine="0" shrinkToFit="0" readingOrder="0"/>
    </dxf>
    <dxf>
      <alignment vertical="center" textRotation="0" 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3DEB3D"/>
      <rgbColor rgb="000000FF"/>
      <rgbColor rgb="00E6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A5ACAF"/>
      <rgbColor rgb="0000277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0000000}" name="Tabulka6" displayName="Tabulka6" ref="A8:K105" headerRowCount="0" totalsRowShown="0" headerRowDxfId="119" dataDxfId="118" tableBorderDxfId="117">
  <tableColumns count="11">
    <tableColumn id="1" xr3:uid="{00000000-0010-0000-0000-000001000000}" name="Objekt" dataDxfId="116"/>
    <tableColumn id="2" xr3:uid="{00000000-0010-0000-0000-000002000000}" name="Pavilon 2" dataDxfId="115"/>
    <tableColumn id="3" xr3:uid="{00000000-0010-0000-0000-000003000000}" name="Universální kabelážní systém (UKS)" headerRowDxfId="114" dataDxfId="113"/>
    <tableColumn id="4" xr3:uid="{00000000-0010-0000-0000-000004000000}" name="Sloupec1" dataDxfId="112"/>
    <tableColumn id="5" xr3:uid="{00000000-0010-0000-0000-000005000000}" name="Sloupec2" dataDxfId="111"/>
    <tableColumn id="6" xr3:uid="{00000000-0010-0000-0000-000006000000}" name="Sloupec3" dataDxfId="110"/>
    <tableColumn id="7" xr3:uid="{00000000-0010-0000-0000-000007000000}" name="Sloupec4" dataDxfId="109"/>
    <tableColumn id="8" xr3:uid="{00000000-0010-0000-0000-000008000000}" name="Sloupec5" dataDxfId="108"/>
    <tableColumn id="9" xr3:uid="{00000000-0010-0000-0000-000009000000}" name="Sloupec6" dataDxfId="107"/>
    <tableColumn id="10" xr3:uid="{00000000-0010-0000-0000-00000A000000}" name="Sloupec7" dataDxfId="106"/>
    <tableColumn id="11" xr3:uid="{00000000-0010-0000-0000-00000B000000}" name="Sloupec8" dataDxfId="105"/>
  </tableColumns>
  <tableStyleInfo name="TableStyleLight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6BA9BC5-146D-47FD-8144-4BF98D2447AF}" name="Tabulka62" displayName="Tabulka62" ref="A8:K66" headerRowCount="0" totalsRowShown="0" headerRowDxfId="104" dataDxfId="103" tableBorderDxfId="102">
  <tableColumns count="11">
    <tableColumn id="1" xr3:uid="{D61DCDF2-FD73-4BFF-B21C-68FD5A75702C}" name="Objekt" dataDxfId="101"/>
    <tableColumn id="2" xr3:uid="{89CEC7FC-4051-4F90-8D1A-F249999201AD}" name="Pavilon 2" dataDxfId="100"/>
    <tableColumn id="3" xr3:uid="{3A0C30C4-42BD-4B2E-9469-F6F4FA8888B4}" name="Universální kabelážní systém (UKS)" headerRowDxfId="99" dataDxfId="98"/>
    <tableColumn id="4" xr3:uid="{AB543F00-B92C-4DF4-9C52-CCA02B6FA90C}" name="Sloupec1" dataDxfId="97"/>
    <tableColumn id="5" xr3:uid="{E4C88E0B-51AB-4140-BA32-3B776755E11E}" name="Sloupec2" dataDxfId="96"/>
    <tableColumn id="6" xr3:uid="{E4DC42CC-07DF-4D9F-B525-0BEA35FF3103}" name="Sloupec3" dataDxfId="95"/>
    <tableColumn id="7" xr3:uid="{D5AC501E-226C-4FBA-B17C-7BAB42EA69FB}" name="Sloupec4" dataDxfId="94"/>
    <tableColumn id="8" xr3:uid="{618CBCE2-296D-4F88-BF67-332BD3BA0F30}" name="Sloupec5" dataDxfId="93"/>
    <tableColumn id="9" xr3:uid="{154A11E4-D617-4D28-A5AC-93CCA9450E76}" name="Sloupec6" dataDxfId="92"/>
    <tableColumn id="10" xr3:uid="{EE8BBF15-7040-4B43-BCDA-1391D6C3A7D2}" name="Sloupec7" dataDxfId="91"/>
    <tableColumn id="11" xr3:uid="{99397853-6557-421A-8BE0-255800E01AC6}" name="Sloupec8" dataDxfId="90"/>
  </tableColumns>
  <tableStyleInfo name="TableStyleLight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0E0DCAA-4321-4E27-B442-3B4172C24E7C}" name="Tabulka624" displayName="Tabulka624" ref="A8:K52" headerRowCount="0" totalsRowShown="0" headerRowDxfId="89" dataDxfId="88" tableBorderDxfId="87">
  <tableColumns count="11">
    <tableColumn id="1" xr3:uid="{755C6F81-7C8F-4CB6-AFD5-2ECD265E42B0}" name="Objekt" dataDxfId="86"/>
    <tableColumn id="2" xr3:uid="{850AB996-1800-4E9E-8320-4DC51E861346}" name="Pavilon 2" dataDxfId="85"/>
    <tableColumn id="3" xr3:uid="{80CF72FE-15D3-410F-AFEA-DD917C717803}" name="Universální kabelážní systém (UKS)" headerRowDxfId="84" dataDxfId="83"/>
    <tableColumn id="4" xr3:uid="{59D509DA-B264-4B04-B76B-342E44177C0F}" name="Sloupec1" dataDxfId="82"/>
    <tableColumn id="5" xr3:uid="{B8A7083C-5857-4928-AC5E-4C0C9F87C72B}" name="Sloupec2" dataDxfId="81"/>
    <tableColumn id="6" xr3:uid="{D55E4161-90C5-42E0-9CA6-5427807D4C05}" name="Sloupec3" dataDxfId="80"/>
    <tableColumn id="7" xr3:uid="{C40B4872-184D-4DCA-8C8A-0877D1312520}" name="Sloupec4" dataDxfId="79"/>
    <tableColumn id="8" xr3:uid="{F0D5A572-B73E-4130-AB0B-CBA6E68FA29F}" name="Sloupec5" dataDxfId="78"/>
    <tableColumn id="9" xr3:uid="{4B6764DD-A09B-4D96-B209-B850663FCB0D}" name="Sloupec6" dataDxfId="77"/>
    <tableColumn id="10" xr3:uid="{3469BAF1-1A93-4FE9-BC27-EFF802AAF57E}" name="Sloupec7" dataDxfId="76"/>
    <tableColumn id="11" xr3:uid="{6F79FA9F-F241-45BD-9EC6-D980B1C45334}" name="Sloupec8" dataDxfId="75"/>
  </tableColumns>
  <tableStyleInfo name="TableStyleLight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CF36DB0A-C5EF-4F13-98CA-8EECEE277EB6}" name="Tabulka6245" displayName="Tabulka6245" ref="A8:K64" headerRowCount="0" totalsRowShown="0" headerRowDxfId="74" dataDxfId="73" tableBorderDxfId="72">
  <tableColumns count="11">
    <tableColumn id="1" xr3:uid="{160FCBD2-D088-436A-89D3-008D081AC200}" name="Objekt" dataDxfId="71"/>
    <tableColumn id="2" xr3:uid="{BE7487BE-CC49-46BA-AE16-83F61AB89ACE}" name="Pavilon 2" dataDxfId="70"/>
    <tableColumn id="3" xr3:uid="{DADE73F0-D53E-4B38-A4C3-1F6E86641849}" name="Universální kabelážní systém (UKS)" headerRowDxfId="69" dataDxfId="68"/>
    <tableColumn id="4" xr3:uid="{3699E761-E007-41CD-B620-BE26D816DFEE}" name="Sloupec1" dataDxfId="67"/>
    <tableColumn id="5" xr3:uid="{499E0E0D-A033-4B84-BCEF-054DEC0F9F2D}" name="Sloupec2" dataDxfId="66"/>
    <tableColumn id="6" xr3:uid="{5D381953-2908-49EE-8419-A85367E8CAA4}" name="Sloupec3" dataDxfId="65"/>
    <tableColumn id="7" xr3:uid="{E997D9E3-BE73-40E1-8CAA-ECB13703B819}" name="Sloupec4" dataDxfId="64"/>
    <tableColumn id="8" xr3:uid="{24345C64-4307-4D79-9F1E-077C7CAF7081}" name="Sloupec5" dataDxfId="63"/>
    <tableColumn id="9" xr3:uid="{7A297D0E-06D4-43D5-98C2-DD2B0BA6509E}" name="Sloupec6" dataDxfId="62"/>
    <tableColumn id="10" xr3:uid="{6E2297E7-6E78-4442-BD15-AE29008D0E5B}" name="Sloupec7" dataDxfId="61"/>
    <tableColumn id="11" xr3:uid="{CCD370B7-4939-4F11-9061-9831B9F93711}" name="Sloupec8" dataDxfId="60"/>
  </tableColumns>
  <tableStyleInfo name="TableStyleLight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139D591-6E30-4B23-AB33-E985B328F443}" name="Tabulka62456" displayName="Tabulka62456" ref="A8:K71" headerRowCount="0" totalsRowShown="0" headerRowDxfId="59" dataDxfId="58" tableBorderDxfId="57">
  <tableColumns count="11">
    <tableColumn id="1" xr3:uid="{08C87880-C188-41C1-8377-CAB5120C58ED}" name="Objekt" dataDxfId="56"/>
    <tableColumn id="2" xr3:uid="{4C18BA7A-26A9-41B6-A385-6BCE0DA1808F}" name="Pavilon 2" dataDxfId="55"/>
    <tableColumn id="3" xr3:uid="{894CDFDE-126F-4BB9-A9C5-0C680C03993A}" name="Universální kabelážní systém (UKS)" headerRowDxfId="54" dataDxfId="53"/>
    <tableColumn id="4" xr3:uid="{9C1D0F80-86C7-4737-9E70-08ADF1E54204}" name="Sloupec1" dataDxfId="52"/>
    <tableColumn id="5" xr3:uid="{F62B41AB-C375-4879-90BF-93F761C6AAC0}" name="Sloupec2" dataDxfId="51"/>
    <tableColumn id="6" xr3:uid="{46730401-1BC9-4FF4-8F71-E1C9CFEEC164}" name="Sloupec3" dataDxfId="50"/>
    <tableColumn id="7" xr3:uid="{B3728C4D-7625-410A-A17F-A14AD0809EF8}" name="Sloupec4" dataDxfId="49"/>
    <tableColumn id="8" xr3:uid="{76CBBCF7-9E7F-4E4D-89FC-49B3BC2AFFED}" name="Sloupec5" dataDxfId="48"/>
    <tableColumn id="9" xr3:uid="{1BD4D0CB-F91C-4CFB-8DEA-D8ACFE0BC835}" name="Sloupec6" dataDxfId="47"/>
    <tableColumn id="10" xr3:uid="{AA1D6BFD-792F-49C8-9A6C-777A11FE744F}" name="Sloupec7" dataDxfId="46"/>
    <tableColumn id="11" xr3:uid="{A814AD4B-66BA-4644-9D70-F94824CEF013}" name="Sloupec8" dataDxfId="45"/>
  </tableColumns>
  <tableStyleInfo name="TableStyleLight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C7A452FB-24B3-4F31-B40B-F76FC5D32B69}" name="Tabulka624568" displayName="Tabulka624568" ref="A8:K71" headerRowCount="0" totalsRowShown="0" headerRowDxfId="44" dataDxfId="43" tableBorderDxfId="42">
  <tableColumns count="11">
    <tableColumn id="1" xr3:uid="{CC2EAD34-6E1C-4533-9560-6254F0A8E7EB}" name="Objekt" dataDxfId="41"/>
    <tableColumn id="2" xr3:uid="{1E83E533-41AD-444E-A4B2-386AA1674638}" name="Pavilon 2" dataDxfId="40"/>
    <tableColumn id="3" xr3:uid="{DE09BCA9-093E-4AAB-AF68-4AF812A7ADF3}" name="Universální kabelážní systém (UKS)" headerRowDxfId="39" dataDxfId="38"/>
    <tableColumn id="4" xr3:uid="{C776F357-B6FA-498B-8F83-DA01D34BED7B}" name="Sloupec1" dataDxfId="37"/>
    <tableColumn id="5" xr3:uid="{701C046C-DCEF-4BA3-8197-06E54ECDE7DA}" name="Sloupec2" dataDxfId="36"/>
    <tableColumn id="6" xr3:uid="{D635AF5A-B455-4CDD-AF00-EA08205B2BD3}" name="Sloupec3" dataDxfId="35"/>
    <tableColumn id="7" xr3:uid="{9A9EABC4-E3AA-48A8-AF0F-D0D1CCCE05BD}" name="Sloupec4" dataDxfId="34"/>
    <tableColumn id="8" xr3:uid="{BDDA0B92-DC7E-44E0-AA9A-1A847C33118D}" name="Sloupec5" dataDxfId="33"/>
    <tableColumn id="9" xr3:uid="{CC91210D-56BA-4F05-BEAB-A5DA67681359}" name="Sloupec6" dataDxfId="32"/>
    <tableColumn id="10" xr3:uid="{70652290-F1B5-4123-ADFF-C6FE8AFCD2EE}" name="Sloupec7" dataDxfId="31"/>
    <tableColumn id="11" xr3:uid="{598E09F5-79ED-494C-A6FA-9487E5912661}" name="Sloupec8" dataDxfId="30"/>
  </tableColumns>
  <tableStyleInfo name="TableStyleLight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2000000}" name="Tabulka6103" displayName="Tabulka6103" ref="A8:K16" headerRowCount="0" totalsRowShown="0" headerRowDxfId="29" dataDxfId="28" tableBorderDxfId="27">
  <tableColumns count="11">
    <tableColumn id="1" xr3:uid="{00000000-0010-0000-0200-000001000000}" name="Objekt" dataDxfId="26"/>
    <tableColumn id="2" xr3:uid="{00000000-0010-0000-0200-000002000000}" name="Pavilon 2" dataDxfId="25"/>
    <tableColumn id="3" xr3:uid="{00000000-0010-0000-0200-000003000000}" name="Universální kabelážní systém (UKS)" headerRowDxfId="24" dataDxfId="23"/>
    <tableColumn id="4" xr3:uid="{00000000-0010-0000-0200-000004000000}" name="Sloupec1" dataDxfId="22"/>
    <tableColumn id="5" xr3:uid="{00000000-0010-0000-0200-000005000000}" name="Sloupec2" dataDxfId="21"/>
    <tableColumn id="6" xr3:uid="{00000000-0010-0000-0200-000006000000}" name="Sloupec3" dataDxfId="20"/>
    <tableColumn id="7" xr3:uid="{00000000-0010-0000-0200-000007000000}" name="Sloupec4" dataDxfId="19"/>
    <tableColumn id="8" xr3:uid="{00000000-0010-0000-0200-000008000000}" name="Sloupec5" dataDxfId="18"/>
    <tableColumn id="9" xr3:uid="{00000000-0010-0000-0200-000009000000}" name="Sloupec6" dataDxfId="17"/>
    <tableColumn id="10" xr3:uid="{00000000-0010-0000-0200-00000A000000}" name="Sloupec7" dataDxfId="16"/>
    <tableColumn id="11" xr3:uid="{00000000-0010-0000-0200-00000B000000}" name="Sloupec8" dataDxfId="15"/>
  </tableColumns>
  <tableStyleInfo name="TableStyleLight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D573B99B-2E28-4877-B769-F1B5CA7EED48}" name="Tabulka61039" displayName="Tabulka61039" ref="A8:K29" headerRowCount="0" totalsRowShown="0" headerRowDxfId="14" dataDxfId="13" tableBorderDxfId="12">
  <tableColumns count="11">
    <tableColumn id="1" xr3:uid="{B5526D3E-A082-4146-B38F-53A19BEE6455}" name="Objekt" dataDxfId="11"/>
    <tableColumn id="2" xr3:uid="{59C77FF0-BD2F-4168-9627-3A80909741A0}" name="Pavilon 2" dataDxfId="10"/>
    <tableColumn id="3" xr3:uid="{D75312F7-0719-4CD4-9F80-0A0F2C7A733C}" name="Universální kabelážní systém (UKS)" headerRowDxfId="9" dataDxfId="8"/>
    <tableColumn id="4" xr3:uid="{02ACC727-2093-40A9-AD91-DFE48F81A90F}" name="Sloupec1" dataDxfId="7"/>
    <tableColumn id="5" xr3:uid="{5D7FD0BA-1208-403E-9650-B5484A3B752D}" name="Sloupec2" dataDxfId="6"/>
    <tableColumn id="6" xr3:uid="{B34C8109-B4AD-4E8A-A2E2-E2E3E75D6965}" name="Sloupec3" dataDxfId="5"/>
    <tableColumn id="7" xr3:uid="{5B9DCFD3-264D-477B-B4DB-128CDB451779}" name="Sloupec4" dataDxfId="4"/>
    <tableColumn id="8" xr3:uid="{454383C7-8F95-4B96-BA1C-2BCF67215B71}" name="Sloupec5" dataDxfId="3"/>
    <tableColumn id="9" xr3:uid="{C163939E-C9E2-40A7-A3DE-4BC53F440821}" name="Sloupec6" dataDxfId="2"/>
    <tableColumn id="10" xr3:uid="{33300163-49E9-4034-B5AA-9170FFFEF7D0}" name="Sloupec7" dataDxfId="1"/>
    <tableColumn id="11" xr3:uid="{EA97A55A-6EAC-4A6D-891C-F3931DD93870}" name="Sloupec8" dataDxfId="0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4"/>
  <sheetViews>
    <sheetView showGridLines="0" tabSelected="1" view="pageBreakPreview" zoomScale="90" zoomScaleNormal="100" zoomScaleSheetLayoutView="90" workbookViewId="0">
      <selection activeCell="B8" sqref="B8:H8"/>
    </sheetView>
  </sheetViews>
  <sheetFormatPr defaultRowHeight="12.75"/>
  <cols>
    <col min="1" max="1" width="31.28515625" style="7" customWidth="1"/>
    <col min="2" max="2" width="22" style="7" customWidth="1"/>
    <col min="3" max="3" width="17.85546875" style="7" bestFit="1" customWidth="1"/>
    <col min="4" max="16384" width="9.140625" style="7"/>
  </cols>
  <sheetData>
    <row r="1" spans="1:8" ht="50.1" customHeight="1">
      <c r="A1" s="437" t="s">
        <v>96</v>
      </c>
      <c r="B1" s="437"/>
      <c r="C1" s="437"/>
      <c r="D1" s="437"/>
      <c r="E1" s="437"/>
      <c r="F1" s="438" t="s">
        <v>6</v>
      </c>
      <c r="G1" s="438"/>
      <c r="H1" s="438"/>
    </row>
    <row r="2" spans="1:8" ht="6" customHeight="1">
      <c r="A2" s="18"/>
      <c r="B2" s="19"/>
      <c r="C2" s="20"/>
      <c r="D2" s="21"/>
      <c r="E2" s="22"/>
      <c r="F2" s="23"/>
      <c r="G2" s="23"/>
      <c r="H2" s="23"/>
    </row>
    <row r="3" spans="1:8" ht="16.5" customHeight="1">
      <c r="A3" s="24"/>
      <c r="B3" s="17"/>
      <c r="C3" s="25"/>
      <c r="D3" s="26"/>
      <c r="E3" s="26"/>
      <c r="F3" s="27"/>
      <c r="G3" s="28"/>
      <c r="H3" s="28"/>
    </row>
    <row r="4" spans="1:8" ht="30" customHeight="1">
      <c r="A4" s="29" t="s">
        <v>28</v>
      </c>
      <c r="B4" s="431" t="s">
        <v>96</v>
      </c>
      <c r="C4" s="432"/>
      <c r="D4" s="432"/>
      <c r="E4" s="432"/>
      <c r="F4" s="432"/>
      <c r="G4" s="432"/>
      <c r="H4" s="433"/>
    </row>
    <row r="5" spans="1:8" ht="30" customHeight="1">
      <c r="A5" s="29" t="s">
        <v>29</v>
      </c>
      <c r="B5" s="431" t="s">
        <v>97</v>
      </c>
      <c r="C5" s="432"/>
      <c r="D5" s="432"/>
      <c r="E5" s="432"/>
      <c r="F5" s="432"/>
      <c r="G5" s="432"/>
      <c r="H5" s="433"/>
    </row>
    <row r="6" spans="1:8" ht="30" customHeight="1">
      <c r="A6" s="29" t="s">
        <v>31</v>
      </c>
      <c r="B6" s="431" t="s">
        <v>98</v>
      </c>
      <c r="C6" s="432"/>
      <c r="D6" s="432"/>
      <c r="E6" s="432"/>
      <c r="F6" s="432"/>
      <c r="G6" s="432"/>
      <c r="H6" s="433"/>
    </row>
    <row r="7" spans="1:8" ht="21" customHeight="1">
      <c r="A7" s="29" t="s">
        <v>30</v>
      </c>
      <c r="B7" s="434" t="s">
        <v>422</v>
      </c>
      <c r="C7" s="435"/>
      <c r="D7" s="435"/>
      <c r="E7" s="435"/>
      <c r="F7" s="435"/>
      <c r="G7" s="435"/>
      <c r="H7" s="436"/>
    </row>
    <row r="8" spans="1:8" ht="21" customHeight="1">
      <c r="A8" s="29" t="s">
        <v>32</v>
      </c>
      <c r="B8" s="434" t="s">
        <v>99</v>
      </c>
      <c r="C8" s="435"/>
      <c r="D8" s="435"/>
      <c r="E8" s="435"/>
      <c r="F8" s="435"/>
      <c r="G8" s="435"/>
      <c r="H8" s="436"/>
    </row>
    <row r="9" spans="1:8" ht="21" customHeight="1">
      <c r="A9" s="29" t="s">
        <v>35</v>
      </c>
      <c r="B9" s="30" t="s">
        <v>89</v>
      </c>
      <c r="C9" s="31"/>
      <c r="D9" s="31"/>
      <c r="E9" s="31"/>
      <c r="F9" s="31"/>
      <c r="G9" s="31"/>
      <c r="H9" s="32"/>
    </row>
    <row r="10" spans="1:8" ht="21" customHeight="1">
      <c r="A10" s="29" t="s">
        <v>33</v>
      </c>
      <c r="B10" s="428" t="s">
        <v>90</v>
      </c>
      <c r="C10" s="429"/>
      <c r="D10" s="429"/>
      <c r="E10" s="429"/>
      <c r="F10" s="429"/>
      <c r="G10" s="429"/>
      <c r="H10" s="430"/>
    </row>
    <row r="11" spans="1:8" ht="21" customHeight="1">
      <c r="A11" s="29" t="s">
        <v>34</v>
      </c>
      <c r="B11" s="428" t="s">
        <v>90</v>
      </c>
      <c r="C11" s="429"/>
      <c r="D11" s="429"/>
      <c r="E11" s="429"/>
      <c r="F11" s="429"/>
      <c r="G11" s="429"/>
      <c r="H11" s="430"/>
    </row>
    <row r="12" spans="1:8" ht="13.5">
      <c r="A12" s="33"/>
      <c r="B12" s="33"/>
      <c r="C12" s="33"/>
      <c r="D12" s="33"/>
      <c r="E12" s="33"/>
      <c r="F12" s="34"/>
      <c r="G12" s="34"/>
      <c r="H12" s="34"/>
    </row>
    <row r="13" spans="1:8" ht="14.25">
      <c r="A13" s="35" t="s">
        <v>18</v>
      </c>
      <c r="B13" s="36" t="s">
        <v>19</v>
      </c>
      <c r="C13" s="37">
        <f>SUM(SKS!I105)</f>
        <v>0</v>
      </c>
      <c r="D13" s="33"/>
      <c r="E13" s="33"/>
      <c r="F13" s="34"/>
      <c r="G13" s="34"/>
      <c r="H13" s="34"/>
    </row>
    <row r="14" spans="1:8" ht="14.25">
      <c r="A14" s="38"/>
      <c r="B14" s="39" t="s">
        <v>20</v>
      </c>
      <c r="C14" s="40">
        <f>SUM(SKS!K105)</f>
        <v>0</v>
      </c>
      <c r="D14" s="33"/>
      <c r="E14" s="33"/>
      <c r="F14" s="34"/>
      <c r="G14" s="34"/>
      <c r="H14" s="34"/>
    </row>
    <row r="15" spans="1:8" ht="14.25">
      <c r="A15" s="38"/>
      <c r="B15" s="39" t="s">
        <v>95</v>
      </c>
      <c r="C15" s="40">
        <f>C13+C14</f>
        <v>0</v>
      </c>
      <c r="D15" s="33"/>
      <c r="E15" s="33"/>
      <c r="F15" s="34"/>
      <c r="G15" s="34"/>
      <c r="H15" s="34"/>
    </row>
    <row r="16" spans="1:8" ht="14.25">
      <c r="A16" s="41"/>
      <c r="B16" s="42" t="s">
        <v>24</v>
      </c>
      <c r="C16" s="43">
        <f>C15*1.21</f>
        <v>0</v>
      </c>
      <c r="D16" s="33"/>
      <c r="E16" s="33"/>
      <c r="F16" s="34"/>
      <c r="G16" s="34"/>
      <c r="H16" s="34"/>
    </row>
    <row r="17" spans="1:8" ht="13.5">
      <c r="A17" s="33"/>
      <c r="B17" s="33"/>
      <c r="C17" s="33"/>
      <c r="D17" s="33"/>
      <c r="E17" s="33"/>
      <c r="F17" s="34"/>
      <c r="G17" s="34"/>
      <c r="H17" s="34"/>
    </row>
    <row r="18" spans="1:8" ht="14.25">
      <c r="A18" s="35" t="s">
        <v>401</v>
      </c>
      <c r="B18" s="36" t="s">
        <v>19</v>
      </c>
      <c r="C18" s="37">
        <f>SUM('INTERKOM-PBTÚ'!I66)</f>
        <v>0</v>
      </c>
      <c r="D18" s="33"/>
      <c r="E18" s="33"/>
      <c r="F18" s="34"/>
      <c r="G18" s="34"/>
      <c r="H18" s="34"/>
    </row>
    <row r="19" spans="1:8" ht="14.25">
      <c r="A19" s="38"/>
      <c r="B19" s="39" t="s">
        <v>20</v>
      </c>
      <c r="C19" s="40">
        <f>SUM('INTERKOM-PBTÚ'!K66)</f>
        <v>0</v>
      </c>
      <c r="D19" s="33"/>
      <c r="E19" s="33"/>
      <c r="F19" s="34"/>
      <c r="G19" s="34"/>
      <c r="H19" s="34"/>
    </row>
    <row r="20" spans="1:8" ht="14.25">
      <c r="A20" s="38"/>
      <c r="B20" s="39" t="s">
        <v>21</v>
      </c>
      <c r="C20" s="40">
        <f>C18+C19</f>
        <v>0</v>
      </c>
      <c r="D20" s="33"/>
      <c r="E20" s="33"/>
      <c r="F20" s="34"/>
      <c r="G20" s="34"/>
      <c r="H20" s="34"/>
    </row>
    <row r="21" spans="1:8" ht="14.25">
      <c r="A21" s="41"/>
      <c r="B21" s="42" t="s">
        <v>24</v>
      </c>
      <c r="C21" s="43">
        <f>C20*1.21</f>
        <v>0</v>
      </c>
      <c r="D21" s="33"/>
      <c r="E21" s="33"/>
      <c r="F21" s="34"/>
      <c r="G21" s="34"/>
      <c r="H21" s="34"/>
    </row>
    <row r="22" spans="1:8" ht="14.25">
      <c r="A22" s="39"/>
      <c r="B22" s="39"/>
      <c r="C22" s="384"/>
      <c r="D22" s="33"/>
      <c r="E22" s="33"/>
      <c r="F22" s="34"/>
      <c r="G22" s="34"/>
      <c r="H22" s="34"/>
    </row>
    <row r="23" spans="1:8" ht="14.25">
      <c r="A23" s="35" t="s">
        <v>402</v>
      </c>
      <c r="B23" s="36" t="s">
        <v>19</v>
      </c>
      <c r="C23" s="37">
        <f>SUM(CCTV!I52)</f>
        <v>0</v>
      </c>
      <c r="D23" s="33"/>
      <c r="E23" s="33"/>
      <c r="F23" s="34"/>
      <c r="G23" s="34"/>
      <c r="H23" s="34"/>
    </row>
    <row r="24" spans="1:8" ht="14.25">
      <c r="A24" s="38"/>
      <c r="B24" s="39" t="s">
        <v>20</v>
      </c>
      <c r="C24" s="40">
        <f>SUM(CCTV!K52)</f>
        <v>0</v>
      </c>
      <c r="D24" s="33"/>
      <c r="E24" s="33"/>
      <c r="F24" s="34"/>
      <c r="G24" s="34"/>
      <c r="H24" s="34"/>
    </row>
    <row r="25" spans="1:8" ht="14.25">
      <c r="A25" s="38"/>
      <c r="B25" s="39" t="s">
        <v>21</v>
      </c>
      <c r="C25" s="40">
        <f>C23+C24</f>
        <v>0</v>
      </c>
      <c r="D25" s="33"/>
      <c r="E25" s="33"/>
      <c r="F25" s="34"/>
      <c r="G25" s="34"/>
      <c r="H25" s="34"/>
    </row>
    <row r="26" spans="1:8" ht="14.25">
      <c r="A26" s="41"/>
      <c r="B26" s="42" t="s">
        <v>24</v>
      </c>
      <c r="C26" s="43">
        <f>C25*1.21</f>
        <v>0</v>
      </c>
      <c r="D26" s="33"/>
      <c r="E26" s="33"/>
      <c r="F26" s="34"/>
      <c r="G26" s="34"/>
      <c r="H26" s="34"/>
    </row>
    <row r="27" spans="1:8" ht="14.25">
      <c r="A27" s="39"/>
      <c r="B27" s="39"/>
      <c r="C27" s="384"/>
      <c r="D27" s="33"/>
      <c r="E27" s="33"/>
      <c r="F27" s="34"/>
      <c r="G27" s="34"/>
      <c r="H27" s="34"/>
    </row>
    <row r="28" spans="1:8" ht="28.5">
      <c r="A28" s="385" t="s">
        <v>403</v>
      </c>
      <c r="B28" s="36" t="s">
        <v>19</v>
      </c>
      <c r="C28" s="37">
        <f>SUM(PZTS!I64)</f>
        <v>0</v>
      </c>
      <c r="D28" s="33"/>
      <c r="E28" s="33"/>
      <c r="F28" s="34"/>
      <c r="G28" s="34"/>
      <c r="H28" s="34"/>
    </row>
    <row r="29" spans="1:8" ht="14.25">
      <c r="A29" s="38"/>
      <c r="B29" s="39" t="s">
        <v>20</v>
      </c>
      <c r="C29" s="40">
        <f>SUM(PZTS!K64)</f>
        <v>0</v>
      </c>
      <c r="D29" s="33"/>
      <c r="E29" s="33"/>
      <c r="F29" s="34"/>
      <c r="G29" s="34"/>
      <c r="H29" s="34"/>
    </row>
    <row r="30" spans="1:8" ht="14.25">
      <c r="A30" s="38"/>
      <c r="B30" s="39" t="s">
        <v>21</v>
      </c>
      <c r="C30" s="40">
        <f>C28+C29</f>
        <v>0</v>
      </c>
      <c r="D30" s="33"/>
      <c r="E30" s="33"/>
      <c r="F30" s="34"/>
      <c r="G30" s="34"/>
      <c r="H30" s="34"/>
    </row>
    <row r="31" spans="1:8" ht="14.25">
      <c r="A31" s="41"/>
      <c r="B31" s="42" t="s">
        <v>24</v>
      </c>
      <c r="C31" s="43">
        <f>C30*1.21</f>
        <v>0</v>
      </c>
      <c r="D31" s="33"/>
      <c r="E31" s="33"/>
      <c r="F31" s="34"/>
      <c r="G31" s="34"/>
      <c r="H31" s="34"/>
    </row>
    <row r="32" spans="1:8" ht="14.25">
      <c r="A32" s="39"/>
      <c r="B32" s="39"/>
      <c r="C32" s="384"/>
      <c r="D32" s="33"/>
      <c r="E32" s="33"/>
      <c r="F32" s="34"/>
      <c r="G32" s="34"/>
      <c r="H32" s="34"/>
    </row>
    <row r="33" spans="1:8" ht="14.25">
      <c r="A33" s="35" t="s">
        <v>404</v>
      </c>
      <c r="B33" s="36" t="s">
        <v>19</v>
      </c>
      <c r="C33" s="37">
        <f>SUM(KSSP!I71)</f>
        <v>0</v>
      </c>
      <c r="D33" s="33"/>
      <c r="E33" s="33"/>
      <c r="F33" s="34"/>
      <c r="G33" s="34"/>
      <c r="H33" s="34"/>
    </row>
    <row r="34" spans="1:8" ht="14.25">
      <c r="A34" s="38"/>
      <c r="B34" s="39" t="s">
        <v>20</v>
      </c>
      <c r="C34" s="40">
        <f>SUM(KSSP!K71)</f>
        <v>0</v>
      </c>
      <c r="D34" s="33"/>
      <c r="E34" s="33"/>
      <c r="F34" s="34"/>
      <c r="G34" s="34"/>
      <c r="H34" s="34"/>
    </row>
    <row r="35" spans="1:8" ht="14.25">
      <c r="A35" s="38"/>
      <c r="B35" s="39" t="s">
        <v>21</v>
      </c>
      <c r="C35" s="40">
        <f>C33+C34</f>
        <v>0</v>
      </c>
      <c r="D35" s="33"/>
      <c r="E35" s="33"/>
      <c r="F35" s="34"/>
      <c r="G35" s="34"/>
      <c r="H35" s="34"/>
    </row>
    <row r="36" spans="1:8" ht="14.25">
      <c r="A36" s="41"/>
      <c r="B36" s="42" t="s">
        <v>24</v>
      </c>
      <c r="C36" s="43">
        <f>C35*1.21</f>
        <v>0</v>
      </c>
      <c r="D36" s="33"/>
      <c r="E36" s="33"/>
      <c r="F36" s="34"/>
      <c r="G36" s="34"/>
      <c r="H36" s="34"/>
    </row>
    <row r="37" spans="1:8" ht="14.25">
      <c r="A37" s="39"/>
      <c r="B37" s="39"/>
      <c r="C37" s="384"/>
      <c r="D37" s="33"/>
      <c r="E37" s="33"/>
      <c r="F37" s="34"/>
      <c r="G37" s="34"/>
      <c r="H37" s="34"/>
    </row>
    <row r="38" spans="1:8" ht="14.25">
      <c r="A38" s="35" t="s">
        <v>405</v>
      </c>
      <c r="B38" s="36" t="s">
        <v>19</v>
      </c>
      <c r="C38" s="37">
        <f>SUM(STA!I71)</f>
        <v>0</v>
      </c>
      <c r="D38" s="33"/>
      <c r="E38" s="33"/>
      <c r="F38" s="34"/>
      <c r="G38" s="34"/>
      <c r="H38" s="34"/>
    </row>
    <row r="39" spans="1:8" ht="14.25">
      <c r="A39" s="38"/>
      <c r="B39" s="39" t="s">
        <v>20</v>
      </c>
      <c r="C39" s="40">
        <f>SUM(STA!K71)</f>
        <v>0</v>
      </c>
      <c r="D39" s="33"/>
      <c r="E39" s="33"/>
      <c r="F39" s="34"/>
      <c r="G39" s="34"/>
      <c r="H39" s="34"/>
    </row>
    <row r="40" spans="1:8" ht="14.25">
      <c r="A40" s="38"/>
      <c r="B40" s="39" t="s">
        <v>21</v>
      </c>
      <c r="C40" s="40">
        <f>C38+C39</f>
        <v>0</v>
      </c>
      <c r="D40" s="33"/>
      <c r="E40" s="33"/>
      <c r="F40" s="34"/>
      <c r="G40" s="34"/>
      <c r="H40" s="34"/>
    </row>
    <row r="41" spans="1:8" ht="14.25">
      <c r="A41" s="41"/>
      <c r="B41" s="42" t="s">
        <v>24</v>
      </c>
      <c r="C41" s="43">
        <f>C40*1.21</f>
        <v>0</v>
      </c>
      <c r="D41" s="33"/>
      <c r="E41" s="33"/>
      <c r="F41" s="34"/>
      <c r="G41" s="34"/>
      <c r="H41" s="34"/>
    </row>
    <row r="42" spans="1:8" ht="14.25">
      <c r="A42" s="39"/>
      <c r="B42" s="39"/>
      <c r="C42" s="384"/>
      <c r="D42" s="33"/>
      <c r="E42" s="33"/>
      <c r="F42" s="34"/>
      <c r="G42" s="34"/>
      <c r="H42" s="34"/>
    </row>
    <row r="43" spans="1:8" ht="14.25">
      <c r="A43" s="35" t="s">
        <v>91</v>
      </c>
      <c r="B43" s="36" t="s">
        <v>19</v>
      </c>
      <c r="C43" s="37">
        <f>SUM(KT!I16)</f>
        <v>0</v>
      </c>
      <c r="D43" s="33"/>
      <c r="E43" s="33"/>
      <c r="F43" s="34"/>
      <c r="G43" s="34"/>
      <c r="H43" s="34"/>
    </row>
    <row r="44" spans="1:8" ht="14.25">
      <c r="A44" s="38"/>
      <c r="B44" s="39" t="s">
        <v>20</v>
      </c>
      <c r="C44" s="40">
        <f>SUM(KT!K16)</f>
        <v>0</v>
      </c>
      <c r="D44" s="33"/>
      <c r="E44" s="33"/>
      <c r="F44" s="34"/>
      <c r="G44" s="34"/>
      <c r="H44" s="34"/>
    </row>
    <row r="45" spans="1:8" ht="14.25">
      <c r="A45" s="38"/>
      <c r="B45" s="39" t="s">
        <v>21</v>
      </c>
      <c r="C45" s="40">
        <f>C43+C44</f>
        <v>0</v>
      </c>
      <c r="D45" s="33"/>
      <c r="E45" s="33"/>
      <c r="F45" s="34"/>
      <c r="G45" s="34"/>
      <c r="H45" s="34"/>
    </row>
    <row r="46" spans="1:8" ht="14.25">
      <c r="A46" s="41"/>
      <c r="B46" s="42" t="s">
        <v>24</v>
      </c>
      <c r="C46" s="43">
        <f>C45*1.21</f>
        <v>0</v>
      </c>
      <c r="D46" s="33"/>
      <c r="E46" s="33"/>
      <c r="F46" s="34"/>
      <c r="G46" s="34"/>
      <c r="H46" s="34"/>
    </row>
    <row r="47" spans="1:8" ht="14.25">
      <c r="A47" s="39"/>
      <c r="B47" s="39"/>
      <c r="C47" s="384"/>
      <c r="D47" s="33"/>
      <c r="E47" s="33"/>
      <c r="F47" s="34"/>
      <c r="G47" s="34"/>
      <c r="H47" s="34"/>
    </row>
    <row r="48" spans="1:8" ht="14.25">
      <c r="A48" s="35" t="s">
        <v>406</v>
      </c>
      <c r="B48" s="36" t="s">
        <v>19</v>
      </c>
      <c r="C48" s="37">
        <f>SUM(ZP!I29)</f>
        <v>0</v>
      </c>
      <c r="D48" s="33"/>
      <c r="E48" s="33"/>
      <c r="F48" s="34"/>
      <c r="G48" s="34"/>
      <c r="H48" s="34"/>
    </row>
    <row r="49" spans="1:8" ht="14.25">
      <c r="A49" s="38"/>
      <c r="B49" s="39" t="s">
        <v>20</v>
      </c>
      <c r="C49" s="40">
        <f>SUM(ZP!K29)</f>
        <v>0</v>
      </c>
      <c r="D49" s="33"/>
      <c r="E49" s="33"/>
      <c r="F49" s="34"/>
      <c r="G49" s="34"/>
      <c r="H49" s="34"/>
    </row>
    <row r="50" spans="1:8" ht="14.25">
      <c r="A50" s="38"/>
      <c r="B50" s="39" t="s">
        <v>21</v>
      </c>
      <c r="C50" s="40">
        <f>C48+C49</f>
        <v>0</v>
      </c>
      <c r="D50" s="33"/>
      <c r="E50" s="33"/>
      <c r="F50" s="34"/>
      <c r="G50" s="34"/>
      <c r="H50" s="34"/>
    </row>
    <row r="51" spans="1:8" ht="14.25">
      <c r="A51" s="41"/>
      <c r="B51" s="42" t="s">
        <v>24</v>
      </c>
      <c r="C51" s="43">
        <f>C50*1.21</f>
        <v>0</v>
      </c>
      <c r="D51" s="33"/>
      <c r="E51" s="33"/>
      <c r="F51" s="34"/>
      <c r="G51" s="34"/>
      <c r="H51" s="34"/>
    </row>
    <row r="52" spans="1:8" ht="15" thickBot="1">
      <c r="A52" s="39"/>
      <c r="B52" s="39"/>
      <c r="C52" s="384"/>
      <c r="D52" s="33"/>
      <c r="E52" s="33"/>
      <c r="F52" s="34"/>
      <c r="G52" s="34"/>
      <c r="H52" s="34"/>
    </row>
    <row r="53" spans="1:8" ht="13.5">
      <c r="A53" s="44" t="s">
        <v>25</v>
      </c>
      <c r="B53" s="45" t="s">
        <v>26</v>
      </c>
      <c r="C53" s="70">
        <f>C15+C20+C25+C30+C35+C40+C45+C50</f>
        <v>0</v>
      </c>
      <c r="D53" s="33"/>
      <c r="E53" s="33"/>
      <c r="F53" s="34"/>
      <c r="G53" s="34"/>
      <c r="H53" s="34"/>
    </row>
    <row r="54" spans="1:8" ht="14.25" thickBot="1">
      <c r="A54" s="46"/>
      <c r="B54" s="47" t="s">
        <v>27</v>
      </c>
      <c r="C54" s="71">
        <f>C16+C21+C26+C31+C36+C41+C46+C51</f>
        <v>0</v>
      </c>
      <c r="D54" s="33"/>
      <c r="E54" s="33"/>
      <c r="F54" s="34"/>
      <c r="G54" s="34"/>
      <c r="H54" s="34"/>
    </row>
  </sheetData>
  <mergeCells count="9">
    <mergeCell ref="B11:H11"/>
    <mergeCell ref="B6:H6"/>
    <mergeCell ref="B8:H8"/>
    <mergeCell ref="A1:E1"/>
    <mergeCell ref="F1:H1"/>
    <mergeCell ref="B4:H4"/>
    <mergeCell ref="B5:H5"/>
    <mergeCell ref="B7:H7"/>
    <mergeCell ref="B10:H10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128"/>
  <sheetViews>
    <sheetView showGridLines="0" view="pageBreakPreview" zoomScale="90" zoomScaleNormal="100" zoomScaleSheetLayoutView="90" workbookViewId="0">
      <pane ySplit="6" topLeftCell="A7" activePane="bottomLeft" state="frozen"/>
      <selection pane="bottomLeft" activeCell="J7" sqref="J7"/>
    </sheetView>
  </sheetViews>
  <sheetFormatPr defaultColWidth="9.28515625" defaultRowHeight="13.5"/>
  <cols>
    <col min="1" max="1" width="11.5703125" style="2" customWidth="1"/>
    <col min="2" max="2" width="17.28515625" style="3" customWidth="1"/>
    <col min="3" max="3" width="56" style="1" customWidth="1"/>
    <col min="4" max="4" width="10.42578125" style="2" customWidth="1"/>
    <col min="5" max="5" width="17.85546875" style="57" customWidth="1"/>
    <col min="6" max="6" width="5.5703125" style="57" customWidth="1"/>
    <col min="7" max="7" width="9.28515625" style="57" customWidth="1"/>
    <col min="8" max="8" width="11.85546875" style="58" customWidth="1"/>
    <col min="9" max="9" width="17.140625" style="66" customWidth="1"/>
    <col min="10" max="10" width="12.7109375" style="58" customWidth="1"/>
    <col min="11" max="11" width="16.42578125" style="58" customWidth="1"/>
    <col min="12" max="12" width="26.5703125" style="1" customWidth="1"/>
    <col min="13" max="16384" width="9.28515625" style="2"/>
  </cols>
  <sheetData>
    <row r="1" spans="1:11" ht="25.15" customHeight="1">
      <c r="A1" s="440"/>
      <c r="B1" s="440"/>
      <c r="C1" s="440"/>
      <c r="D1" s="440"/>
      <c r="E1" s="440"/>
      <c r="F1" s="48"/>
      <c r="G1" s="48"/>
      <c r="H1" s="49"/>
      <c r="I1" s="439" t="s">
        <v>6</v>
      </c>
      <c r="J1" s="439"/>
      <c r="K1" s="439"/>
    </row>
    <row r="2" spans="1:11" ht="3" customHeight="1">
      <c r="A2" s="18"/>
      <c r="B2" s="19"/>
      <c r="C2" s="20"/>
      <c r="D2" s="21"/>
      <c r="E2" s="22"/>
      <c r="F2" s="22"/>
      <c r="G2" s="22"/>
      <c r="H2" s="50"/>
      <c r="I2" s="65"/>
      <c r="J2" s="23"/>
      <c r="K2" s="23"/>
    </row>
    <row r="3" spans="1:11" ht="6.6" customHeight="1">
      <c r="A3" s="51"/>
      <c r="C3" s="52"/>
      <c r="D3" s="53"/>
      <c r="E3" s="53"/>
      <c r="F3" s="53"/>
      <c r="G3" s="53"/>
      <c r="H3" s="54"/>
      <c r="I3" s="55"/>
      <c r="J3" s="55"/>
      <c r="K3" s="55"/>
    </row>
    <row r="4" spans="1:11" ht="20.25" customHeight="1">
      <c r="A4" s="56" t="s">
        <v>11</v>
      </c>
      <c r="C4" s="52"/>
      <c r="D4" s="53"/>
      <c r="E4" s="53"/>
      <c r="F4" s="53"/>
      <c r="G4" s="53"/>
      <c r="H4" s="54"/>
      <c r="I4" s="55"/>
      <c r="J4" s="55"/>
      <c r="K4" s="55"/>
    </row>
    <row r="5" spans="1:11" ht="6" customHeight="1"/>
    <row r="6" spans="1:11" ht="31.5" customHeight="1">
      <c r="A6" s="69" t="s">
        <v>22</v>
      </c>
      <c r="B6" s="9" t="s">
        <v>7</v>
      </c>
      <c r="C6" s="8" t="s">
        <v>8</v>
      </c>
      <c r="D6" s="8" t="s">
        <v>9</v>
      </c>
      <c r="E6" s="9" t="s">
        <v>10</v>
      </c>
      <c r="F6" s="9" t="s">
        <v>0</v>
      </c>
      <c r="G6" s="8" t="s">
        <v>5</v>
      </c>
      <c r="H6" s="11" t="s">
        <v>1</v>
      </c>
      <c r="I6" s="11" t="s">
        <v>13</v>
      </c>
      <c r="J6" s="11" t="s">
        <v>2</v>
      </c>
      <c r="K6" s="11" t="s">
        <v>14</v>
      </c>
    </row>
    <row r="7" spans="1:11" ht="20.100000000000001" customHeight="1">
      <c r="A7" s="4" t="s">
        <v>15</v>
      </c>
      <c r="B7" s="5"/>
      <c r="C7" s="6" t="s">
        <v>12</v>
      </c>
      <c r="D7" s="7"/>
      <c r="E7" s="10"/>
      <c r="F7" s="10"/>
      <c r="G7" s="10"/>
      <c r="H7" s="12"/>
      <c r="I7" s="67"/>
      <c r="J7" s="12"/>
      <c r="K7" s="12"/>
    </row>
    <row r="8" spans="1:11">
      <c r="A8" s="201"/>
      <c r="B8" s="201"/>
      <c r="C8" s="202" t="s">
        <v>100</v>
      </c>
      <c r="D8" s="203"/>
      <c r="E8" s="204"/>
      <c r="F8" s="204"/>
      <c r="G8" s="204"/>
      <c r="H8" s="205"/>
      <c r="I8" s="205"/>
      <c r="J8" s="205"/>
      <c r="K8" s="205"/>
    </row>
    <row r="9" spans="1:11" ht="33.75">
      <c r="A9" s="158"/>
      <c r="B9" s="159"/>
      <c r="C9" s="171" t="s">
        <v>101</v>
      </c>
      <c r="D9" s="161" t="s">
        <v>23</v>
      </c>
      <c r="E9" s="161" t="s">
        <v>23</v>
      </c>
      <c r="F9" s="172" t="s">
        <v>3</v>
      </c>
      <c r="G9" s="173">
        <v>1</v>
      </c>
      <c r="H9" s="165">
        <v>0</v>
      </c>
      <c r="I9" s="165">
        <f t="shared" ref="I9:I104" si="0">PRODUCT(G9,H9)</f>
        <v>0</v>
      </c>
      <c r="J9" s="165">
        <v>0</v>
      </c>
      <c r="K9" s="165">
        <f t="shared" ref="K9:K104" si="1">PRODUCT(G9,J9)</f>
        <v>0</v>
      </c>
    </row>
    <row r="10" spans="1:11">
      <c r="A10" s="206"/>
      <c r="B10" s="159"/>
      <c r="C10" s="171" t="s">
        <v>102</v>
      </c>
      <c r="D10" s="161" t="s">
        <v>23</v>
      </c>
      <c r="E10" s="161" t="s">
        <v>23</v>
      </c>
      <c r="F10" s="172" t="s">
        <v>3</v>
      </c>
      <c r="G10" s="173">
        <v>1</v>
      </c>
      <c r="H10" s="165">
        <v>0</v>
      </c>
      <c r="I10" s="165">
        <f t="shared" si="0"/>
        <v>0</v>
      </c>
      <c r="J10" s="165">
        <v>0</v>
      </c>
      <c r="K10" s="165">
        <f t="shared" si="1"/>
        <v>0</v>
      </c>
    </row>
    <row r="11" spans="1:11" ht="22.5">
      <c r="A11" s="206"/>
      <c r="B11" s="159"/>
      <c r="C11" s="171" t="s">
        <v>103</v>
      </c>
      <c r="D11" s="161" t="s">
        <v>23</v>
      </c>
      <c r="E11" s="161" t="s">
        <v>23</v>
      </c>
      <c r="F11" s="172" t="s">
        <v>3</v>
      </c>
      <c r="G11" s="173">
        <v>1</v>
      </c>
      <c r="H11" s="165">
        <v>0</v>
      </c>
      <c r="I11" s="165">
        <f t="shared" si="0"/>
        <v>0</v>
      </c>
      <c r="J11" s="165">
        <v>0</v>
      </c>
      <c r="K11" s="165">
        <f t="shared" si="1"/>
        <v>0</v>
      </c>
    </row>
    <row r="12" spans="1:11">
      <c r="A12" s="206"/>
      <c r="B12" s="159"/>
      <c r="C12" s="171" t="s">
        <v>36</v>
      </c>
      <c r="D12" s="161" t="s">
        <v>23</v>
      </c>
      <c r="E12" s="161" t="s">
        <v>23</v>
      </c>
      <c r="F12" s="172" t="s">
        <v>3</v>
      </c>
      <c r="G12" s="173">
        <v>1</v>
      </c>
      <c r="H12" s="165">
        <v>0</v>
      </c>
      <c r="I12" s="165">
        <f t="shared" si="0"/>
        <v>0</v>
      </c>
      <c r="J12" s="165">
        <v>0</v>
      </c>
      <c r="K12" s="165">
        <f t="shared" si="1"/>
        <v>0</v>
      </c>
    </row>
    <row r="13" spans="1:11">
      <c r="A13" s="206"/>
      <c r="B13" s="159"/>
      <c r="C13" s="171" t="s">
        <v>37</v>
      </c>
      <c r="D13" s="161" t="s">
        <v>23</v>
      </c>
      <c r="E13" s="161" t="s">
        <v>23</v>
      </c>
      <c r="F13" s="172" t="s">
        <v>3</v>
      </c>
      <c r="G13" s="173">
        <v>1</v>
      </c>
      <c r="H13" s="165">
        <v>0</v>
      </c>
      <c r="I13" s="165">
        <f t="shared" si="0"/>
        <v>0</v>
      </c>
      <c r="J13" s="165">
        <v>0</v>
      </c>
      <c r="K13" s="165">
        <f t="shared" si="1"/>
        <v>0</v>
      </c>
    </row>
    <row r="14" spans="1:11">
      <c r="A14" s="206"/>
      <c r="B14" s="159"/>
      <c r="C14" s="171" t="s">
        <v>104</v>
      </c>
      <c r="D14" s="161" t="s">
        <v>23</v>
      </c>
      <c r="E14" s="161" t="s">
        <v>23</v>
      </c>
      <c r="F14" s="172" t="s">
        <v>3</v>
      </c>
      <c r="G14" s="173">
        <v>1</v>
      </c>
      <c r="H14" s="165">
        <v>0</v>
      </c>
      <c r="I14" s="165">
        <f t="shared" si="0"/>
        <v>0</v>
      </c>
      <c r="J14" s="165">
        <v>0</v>
      </c>
      <c r="K14" s="165">
        <f t="shared" si="1"/>
        <v>0</v>
      </c>
    </row>
    <row r="15" spans="1:11">
      <c r="A15" s="206"/>
      <c r="B15" s="159"/>
      <c r="C15" s="171" t="s">
        <v>38</v>
      </c>
      <c r="D15" s="161" t="s">
        <v>23</v>
      </c>
      <c r="E15" s="161" t="s">
        <v>23</v>
      </c>
      <c r="F15" s="172" t="s">
        <v>3</v>
      </c>
      <c r="G15" s="173">
        <v>1</v>
      </c>
      <c r="H15" s="165">
        <v>0</v>
      </c>
      <c r="I15" s="165">
        <f t="shared" si="0"/>
        <v>0</v>
      </c>
      <c r="J15" s="165">
        <v>0</v>
      </c>
      <c r="K15" s="165">
        <f t="shared" si="1"/>
        <v>0</v>
      </c>
    </row>
    <row r="16" spans="1:11" ht="22.5">
      <c r="A16" s="206"/>
      <c r="B16" s="159"/>
      <c r="C16" s="171" t="s">
        <v>52</v>
      </c>
      <c r="D16" s="161" t="s">
        <v>23</v>
      </c>
      <c r="E16" s="161" t="s">
        <v>23</v>
      </c>
      <c r="F16" s="172" t="s">
        <v>3</v>
      </c>
      <c r="G16" s="173">
        <v>8</v>
      </c>
      <c r="H16" s="165">
        <v>0</v>
      </c>
      <c r="I16" s="165">
        <f t="shared" si="0"/>
        <v>0</v>
      </c>
      <c r="J16" s="165">
        <v>0</v>
      </c>
      <c r="K16" s="165">
        <f t="shared" si="1"/>
        <v>0</v>
      </c>
    </row>
    <row r="17" spans="1:11" ht="22.5">
      <c r="A17" s="206"/>
      <c r="B17" s="159"/>
      <c r="C17" s="171" t="s">
        <v>105</v>
      </c>
      <c r="D17" s="161" t="s">
        <v>23</v>
      </c>
      <c r="E17" s="161" t="s">
        <v>23</v>
      </c>
      <c r="F17" s="172" t="s">
        <v>3</v>
      </c>
      <c r="G17" s="173">
        <v>160</v>
      </c>
      <c r="H17" s="165">
        <v>0</v>
      </c>
      <c r="I17" s="165">
        <f t="shared" si="0"/>
        <v>0</v>
      </c>
      <c r="J17" s="165">
        <v>0</v>
      </c>
      <c r="K17" s="165">
        <f t="shared" si="1"/>
        <v>0</v>
      </c>
    </row>
    <row r="18" spans="1:11">
      <c r="A18" s="206"/>
      <c r="B18" s="159"/>
      <c r="C18" s="171" t="s">
        <v>39</v>
      </c>
      <c r="D18" s="161" t="s">
        <v>23</v>
      </c>
      <c r="E18" s="161" t="s">
        <v>23</v>
      </c>
      <c r="F18" s="172" t="s">
        <v>3</v>
      </c>
      <c r="G18" s="173">
        <v>3</v>
      </c>
      <c r="H18" s="165">
        <v>0</v>
      </c>
      <c r="I18" s="165">
        <f t="shared" si="0"/>
        <v>0</v>
      </c>
      <c r="J18" s="165">
        <v>0</v>
      </c>
      <c r="K18" s="165">
        <f t="shared" si="1"/>
        <v>0</v>
      </c>
    </row>
    <row r="19" spans="1:11">
      <c r="A19" s="206"/>
      <c r="B19" s="159"/>
      <c r="C19" s="171" t="s">
        <v>40</v>
      </c>
      <c r="D19" s="161" t="s">
        <v>23</v>
      </c>
      <c r="E19" s="161" t="s">
        <v>23</v>
      </c>
      <c r="F19" s="172" t="s">
        <v>3</v>
      </c>
      <c r="G19" s="173">
        <v>10</v>
      </c>
      <c r="H19" s="165">
        <v>0</v>
      </c>
      <c r="I19" s="165">
        <f t="shared" si="0"/>
        <v>0</v>
      </c>
      <c r="J19" s="165">
        <v>0</v>
      </c>
      <c r="K19" s="165">
        <f t="shared" si="1"/>
        <v>0</v>
      </c>
    </row>
    <row r="20" spans="1:11">
      <c r="A20" s="206"/>
      <c r="B20" s="159"/>
      <c r="C20" s="171" t="s">
        <v>41</v>
      </c>
      <c r="D20" s="161" t="s">
        <v>23</v>
      </c>
      <c r="E20" s="161" t="s">
        <v>23</v>
      </c>
      <c r="F20" s="172" t="s">
        <v>3</v>
      </c>
      <c r="G20" s="173">
        <v>2</v>
      </c>
      <c r="H20" s="165">
        <v>0</v>
      </c>
      <c r="I20" s="165">
        <f t="shared" si="0"/>
        <v>0</v>
      </c>
      <c r="J20" s="165">
        <v>0</v>
      </c>
      <c r="K20" s="165">
        <f t="shared" si="1"/>
        <v>0</v>
      </c>
    </row>
    <row r="21" spans="1:11">
      <c r="A21" s="206"/>
      <c r="B21" s="159"/>
      <c r="C21" s="171" t="s">
        <v>106</v>
      </c>
      <c r="D21" s="161" t="s">
        <v>23</v>
      </c>
      <c r="E21" s="161" t="s">
        <v>23</v>
      </c>
      <c r="F21" s="172" t="s">
        <v>3</v>
      </c>
      <c r="G21" s="173">
        <v>1</v>
      </c>
      <c r="H21" s="165">
        <v>0</v>
      </c>
      <c r="I21" s="165">
        <f t="shared" si="0"/>
        <v>0</v>
      </c>
      <c r="J21" s="165">
        <v>0</v>
      </c>
      <c r="K21" s="165">
        <f t="shared" si="1"/>
        <v>0</v>
      </c>
    </row>
    <row r="22" spans="1:11">
      <c r="A22" s="206"/>
      <c r="B22" s="206"/>
      <c r="C22" s="171" t="s">
        <v>42</v>
      </c>
      <c r="D22" s="161" t="s">
        <v>23</v>
      </c>
      <c r="E22" s="161" t="s">
        <v>23</v>
      </c>
      <c r="F22" s="172" t="s">
        <v>3</v>
      </c>
      <c r="G22" s="173">
        <v>1</v>
      </c>
      <c r="H22" s="165">
        <v>0</v>
      </c>
      <c r="I22" s="165">
        <f t="shared" si="0"/>
        <v>0</v>
      </c>
      <c r="J22" s="165">
        <v>0</v>
      </c>
      <c r="K22" s="165">
        <f t="shared" si="1"/>
        <v>0</v>
      </c>
    </row>
    <row r="23" spans="1:11">
      <c r="A23" s="206"/>
      <c r="B23" s="159"/>
      <c r="C23" s="171" t="s">
        <v>43</v>
      </c>
      <c r="D23" s="161" t="s">
        <v>23</v>
      </c>
      <c r="E23" s="161" t="s">
        <v>23</v>
      </c>
      <c r="F23" s="172" t="s">
        <v>3</v>
      </c>
      <c r="G23" s="173">
        <v>1</v>
      </c>
      <c r="H23" s="165">
        <v>0</v>
      </c>
      <c r="I23" s="165">
        <f t="shared" si="0"/>
        <v>0</v>
      </c>
      <c r="J23" s="165">
        <v>0</v>
      </c>
      <c r="K23" s="165">
        <f t="shared" si="1"/>
        <v>0</v>
      </c>
    </row>
    <row r="24" spans="1:11">
      <c r="A24" s="206"/>
      <c r="B24" s="159"/>
      <c r="C24" s="171" t="s">
        <v>107</v>
      </c>
      <c r="D24" s="161" t="s">
        <v>23</v>
      </c>
      <c r="E24" s="161" t="s">
        <v>23</v>
      </c>
      <c r="F24" s="172" t="s">
        <v>3</v>
      </c>
      <c r="G24" s="173">
        <v>1</v>
      </c>
      <c r="H24" s="165">
        <v>0</v>
      </c>
      <c r="I24" s="165">
        <f t="shared" si="0"/>
        <v>0</v>
      </c>
      <c r="J24" s="165">
        <v>0</v>
      </c>
      <c r="K24" s="165">
        <f t="shared" si="1"/>
        <v>0</v>
      </c>
    </row>
    <row r="25" spans="1:11">
      <c r="A25" s="206"/>
      <c r="B25" s="159"/>
      <c r="C25" s="171" t="s">
        <v>45</v>
      </c>
      <c r="D25" s="161" t="s">
        <v>23</v>
      </c>
      <c r="E25" s="161" t="s">
        <v>23</v>
      </c>
      <c r="F25" s="172" t="s">
        <v>3</v>
      </c>
      <c r="G25" s="173">
        <v>24</v>
      </c>
      <c r="H25" s="165">
        <v>0</v>
      </c>
      <c r="I25" s="165">
        <f t="shared" si="0"/>
        <v>0</v>
      </c>
      <c r="J25" s="165">
        <v>0</v>
      </c>
      <c r="K25" s="165">
        <f t="shared" si="1"/>
        <v>0</v>
      </c>
    </row>
    <row r="26" spans="1:11">
      <c r="A26" s="206"/>
      <c r="B26" s="159"/>
      <c r="C26" s="207" t="s">
        <v>108</v>
      </c>
      <c r="D26" s="168" t="s">
        <v>23</v>
      </c>
      <c r="E26" s="161" t="s">
        <v>23</v>
      </c>
      <c r="F26" s="208" t="s">
        <v>85</v>
      </c>
      <c r="G26" s="208" t="s">
        <v>85</v>
      </c>
      <c r="H26" s="209">
        <v>0</v>
      </c>
      <c r="I26" s="170">
        <f t="shared" si="0"/>
        <v>0</v>
      </c>
      <c r="J26" s="209">
        <v>0</v>
      </c>
      <c r="K26" s="170">
        <f t="shared" si="1"/>
        <v>0</v>
      </c>
    </row>
    <row r="27" spans="1:11" ht="22.5">
      <c r="A27" s="210"/>
      <c r="B27" s="210"/>
      <c r="C27" s="171" t="s">
        <v>53</v>
      </c>
      <c r="D27" s="161" t="s">
        <v>23</v>
      </c>
      <c r="E27" s="161" t="s">
        <v>23</v>
      </c>
      <c r="F27" s="172" t="s">
        <v>3</v>
      </c>
      <c r="G27" s="173">
        <v>1</v>
      </c>
      <c r="H27" s="165">
        <v>0</v>
      </c>
      <c r="I27" s="165">
        <f t="shared" si="0"/>
        <v>0</v>
      </c>
      <c r="J27" s="165">
        <v>0</v>
      </c>
      <c r="K27" s="165">
        <f t="shared" si="1"/>
        <v>0</v>
      </c>
    </row>
    <row r="28" spans="1:11">
      <c r="A28" s="206"/>
      <c r="B28" s="206"/>
      <c r="C28" s="207" t="s">
        <v>109</v>
      </c>
      <c r="D28" s="168" t="s">
        <v>23</v>
      </c>
      <c r="E28" s="161" t="s">
        <v>23</v>
      </c>
      <c r="F28" s="208" t="s">
        <v>85</v>
      </c>
      <c r="G28" s="208" t="s">
        <v>85</v>
      </c>
      <c r="H28" s="209">
        <v>0</v>
      </c>
      <c r="I28" s="170">
        <f t="shared" si="0"/>
        <v>0</v>
      </c>
      <c r="J28" s="209">
        <v>0</v>
      </c>
      <c r="K28" s="170">
        <f t="shared" si="1"/>
        <v>0</v>
      </c>
    </row>
    <row r="29" spans="1:11">
      <c r="A29" s="206"/>
      <c r="B29" s="206"/>
      <c r="C29" s="171" t="s">
        <v>54</v>
      </c>
      <c r="D29" s="161" t="s">
        <v>23</v>
      </c>
      <c r="E29" s="161" t="s">
        <v>23</v>
      </c>
      <c r="F29" s="172" t="s">
        <v>3</v>
      </c>
      <c r="G29" s="173">
        <v>78</v>
      </c>
      <c r="H29" s="165">
        <v>0</v>
      </c>
      <c r="I29" s="165">
        <f t="shared" si="0"/>
        <v>0</v>
      </c>
      <c r="J29" s="165">
        <v>0</v>
      </c>
      <c r="K29" s="165">
        <f t="shared" si="1"/>
        <v>0</v>
      </c>
    </row>
    <row r="30" spans="1:11">
      <c r="A30" s="206"/>
      <c r="B30" s="206"/>
      <c r="C30" s="171" t="s">
        <v>55</v>
      </c>
      <c r="D30" s="161" t="s">
        <v>23</v>
      </c>
      <c r="E30" s="161" t="s">
        <v>23</v>
      </c>
      <c r="F30" s="172" t="s">
        <v>3</v>
      </c>
      <c r="G30" s="173">
        <v>78</v>
      </c>
      <c r="H30" s="165">
        <v>0</v>
      </c>
      <c r="I30" s="165">
        <f t="shared" si="0"/>
        <v>0</v>
      </c>
      <c r="J30" s="165">
        <v>0</v>
      </c>
      <c r="K30" s="165">
        <f t="shared" si="1"/>
        <v>0</v>
      </c>
    </row>
    <row r="31" spans="1:11">
      <c r="A31" s="206"/>
      <c r="B31" s="206"/>
      <c r="C31" s="171" t="s">
        <v>56</v>
      </c>
      <c r="D31" s="161" t="s">
        <v>23</v>
      </c>
      <c r="E31" s="161" t="s">
        <v>23</v>
      </c>
      <c r="F31" s="172" t="s">
        <v>3</v>
      </c>
      <c r="G31" s="173">
        <v>78</v>
      </c>
      <c r="H31" s="165">
        <v>0</v>
      </c>
      <c r="I31" s="165">
        <f t="shared" si="0"/>
        <v>0</v>
      </c>
      <c r="J31" s="165">
        <v>0</v>
      </c>
      <c r="K31" s="165">
        <f t="shared" si="1"/>
        <v>0</v>
      </c>
    </row>
    <row r="32" spans="1:11" ht="22.5">
      <c r="A32" s="206"/>
      <c r="B32" s="206"/>
      <c r="C32" s="171" t="s">
        <v>105</v>
      </c>
      <c r="D32" s="161" t="s">
        <v>23</v>
      </c>
      <c r="E32" s="161" t="s">
        <v>23</v>
      </c>
      <c r="F32" s="172" t="s">
        <v>3</v>
      </c>
      <c r="G32" s="173">
        <v>156</v>
      </c>
      <c r="H32" s="165">
        <v>0</v>
      </c>
      <c r="I32" s="165">
        <f t="shared" si="0"/>
        <v>0</v>
      </c>
      <c r="J32" s="165">
        <v>0</v>
      </c>
      <c r="K32" s="165">
        <f t="shared" si="1"/>
        <v>0</v>
      </c>
    </row>
    <row r="33" spans="1:11">
      <c r="A33" s="206"/>
      <c r="B33" s="206"/>
      <c r="C33" s="211" t="s">
        <v>60</v>
      </c>
      <c r="D33" s="161" t="s">
        <v>23</v>
      </c>
      <c r="E33" s="161" t="s">
        <v>23</v>
      </c>
      <c r="F33" s="179" t="s">
        <v>85</v>
      </c>
      <c r="G33" s="179" t="s">
        <v>85</v>
      </c>
      <c r="H33" s="180">
        <v>0</v>
      </c>
      <c r="I33" s="175">
        <f t="shared" si="0"/>
        <v>0</v>
      </c>
      <c r="J33" s="180">
        <v>0</v>
      </c>
      <c r="K33" s="175">
        <f t="shared" si="1"/>
        <v>0</v>
      </c>
    </row>
    <row r="34" spans="1:11">
      <c r="A34" s="206"/>
      <c r="B34" s="206"/>
      <c r="C34" s="212" t="s">
        <v>110</v>
      </c>
      <c r="D34" s="161" t="s">
        <v>23</v>
      </c>
      <c r="E34" s="161" t="s">
        <v>23</v>
      </c>
      <c r="F34" s="172" t="s">
        <v>3</v>
      </c>
      <c r="G34" s="173">
        <v>50</v>
      </c>
      <c r="H34" s="165">
        <v>0</v>
      </c>
      <c r="I34" s="165">
        <f t="shared" si="0"/>
        <v>0</v>
      </c>
      <c r="J34" s="165">
        <v>0</v>
      </c>
      <c r="K34" s="165">
        <f t="shared" si="1"/>
        <v>0</v>
      </c>
    </row>
    <row r="35" spans="1:11">
      <c r="A35" s="206"/>
      <c r="B35" s="206"/>
      <c r="C35" s="212" t="s">
        <v>111</v>
      </c>
      <c r="D35" s="161" t="s">
        <v>23</v>
      </c>
      <c r="E35" s="161" t="s">
        <v>23</v>
      </c>
      <c r="F35" s="172" t="s">
        <v>3</v>
      </c>
      <c r="G35" s="173">
        <v>50</v>
      </c>
      <c r="H35" s="165">
        <v>0</v>
      </c>
      <c r="I35" s="165">
        <f t="shared" si="0"/>
        <v>0</v>
      </c>
      <c r="J35" s="165">
        <v>0</v>
      </c>
      <c r="K35" s="165">
        <f t="shared" si="1"/>
        <v>0</v>
      </c>
    </row>
    <row r="36" spans="1:11">
      <c r="A36" s="206"/>
      <c r="B36" s="206"/>
      <c r="C36" s="212" t="s">
        <v>112</v>
      </c>
      <c r="D36" s="161" t="s">
        <v>23</v>
      </c>
      <c r="E36" s="161" t="s">
        <v>23</v>
      </c>
      <c r="F36" s="172" t="s">
        <v>3</v>
      </c>
      <c r="G36" s="173">
        <v>50</v>
      </c>
      <c r="H36" s="165">
        <v>0</v>
      </c>
      <c r="I36" s="165">
        <f t="shared" si="0"/>
        <v>0</v>
      </c>
      <c r="J36" s="165">
        <v>0</v>
      </c>
      <c r="K36" s="165">
        <f t="shared" si="1"/>
        <v>0</v>
      </c>
    </row>
    <row r="37" spans="1:11" ht="22.5">
      <c r="A37" s="206"/>
      <c r="B37" s="206"/>
      <c r="C37" s="211" t="s">
        <v>113</v>
      </c>
      <c r="D37" s="161" t="s">
        <v>23</v>
      </c>
      <c r="E37" s="161" t="s">
        <v>23</v>
      </c>
      <c r="F37" s="189" t="s">
        <v>85</v>
      </c>
      <c r="G37" s="189" t="s">
        <v>85</v>
      </c>
      <c r="H37" s="175">
        <v>0</v>
      </c>
      <c r="I37" s="175">
        <f t="shared" si="0"/>
        <v>0</v>
      </c>
      <c r="J37" s="175">
        <v>0</v>
      </c>
      <c r="K37" s="175">
        <f t="shared" si="1"/>
        <v>0</v>
      </c>
    </row>
    <row r="38" spans="1:11" ht="22.5">
      <c r="A38" s="206"/>
      <c r="B38" s="206"/>
      <c r="C38" s="171" t="s">
        <v>114</v>
      </c>
      <c r="D38" s="161" t="s">
        <v>23</v>
      </c>
      <c r="E38" s="161" t="s">
        <v>23</v>
      </c>
      <c r="F38" s="172" t="s">
        <v>3</v>
      </c>
      <c r="G38" s="173">
        <v>2</v>
      </c>
      <c r="H38" s="165">
        <v>0</v>
      </c>
      <c r="I38" s="165">
        <f t="shared" si="0"/>
        <v>0</v>
      </c>
      <c r="J38" s="165">
        <v>0</v>
      </c>
      <c r="K38" s="165">
        <f t="shared" si="1"/>
        <v>0</v>
      </c>
    </row>
    <row r="39" spans="1:11">
      <c r="A39" s="206"/>
      <c r="B39" s="206"/>
      <c r="C39" s="171" t="s">
        <v>61</v>
      </c>
      <c r="D39" s="161" t="s">
        <v>23</v>
      </c>
      <c r="E39" s="161" t="s">
        <v>23</v>
      </c>
      <c r="F39" s="172" t="s">
        <v>3</v>
      </c>
      <c r="G39" s="172">
        <v>16</v>
      </c>
      <c r="H39" s="165">
        <v>0</v>
      </c>
      <c r="I39" s="165">
        <f t="shared" si="0"/>
        <v>0</v>
      </c>
      <c r="J39" s="165">
        <v>0</v>
      </c>
      <c r="K39" s="165">
        <f t="shared" si="1"/>
        <v>0</v>
      </c>
    </row>
    <row r="40" spans="1:11">
      <c r="A40" s="206"/>
      <c r="B40" s="206"/>
      <c r="C40" s="171" t="s">
        <v>62</v>
      </c>
      <c r="D40" s="161" t="s">
        <v>23</v>
      </c>
      <c r="E40" s="161" t="s">
        <v>23</v>
      </c>
      <c r="F40" s="172" t="s">
        <v>3</v>
      </c>
      <c r="G40" s="173">
        <v>16</v>
      </c>
      <c r="H40" s="165">
        <v>0</v>
      </c>
      <c r="I40" s="165">
        <f t="shared" si="0"/>
        <v>0</v>
      </c>
      <c r="J40" s="165">
        <v>0</v>
      </c>
      <c r="K40" s="165">
        <f t="shared" si="1"/>
        <v>0</v>
      </c>
    </row>
    <row r="41" spans="1:11">
      <c r="A41" s="206"/>
      <c r="B41" s="206"/>
      <c r="C41" s="171" t="s">
        <v>115</v>
      </c>
      <c r="D41" s="161" t="s">
        <v>23</v>
      </c>
      <c r="E41" s="161" t="s">
        <v>23</v>
      </c>
      <c r="F41" s="172" t="s">
        <v>3</v>
      </c>
      <c r="G41" s="173">
        <v>4</v>
      </c>
      <c r="H41" s="165">
        <v>0</v>
      </c>
      <c r="I41" s="165">
        <f t="shared" si="0"/>
        <v>0</v>
      </c>
      <c r="J41" s="165">
        <v>0</v>
      </c>
      <c r="K41" s="165">
        <f t="shared" si="1"/>
        <v>0</v>
      </c>
    </row>
    <row r="42" spans="1:11">
      <c r="A42" s="206"/>
      <c r="B42" s="206"/>
      <c r="C42" s="171" t="s">
        <v>63</v>
      </c>
      <c r="D42" s="161" t="s">
        <v>23</v>
      </c>
      <c r="E42" s="161" t="s">
        <v>23</v>
      </c>
      <c r="F42" s="172" t="s">
        <v>3</v>
      </c>
      <c r="G42" s="173">
        <v>4</v>
      </c>
      <c r="H42" s="165">
        <v>0</v>
      </c>
      <c r="I42" s="165">
        <f t="shared" si="0"/>
        <v>0</v>
      </c>
      <c r="J42" s="165">
        <v>0</v>
      </c>
      <c r="K42" s="165">
        <f t="shared" si="1"/>
        <v>0</v>
      </c>
    </row>
    <row r="43" spans="1:11">
      <c r="A43" s="206"/>
      <c r="B43" s="206"/>
      <c r="C43" s="211" t="s">
        <v>64</v>
      </c>
      <c r="D43" s="161" t="s">
        <v>23</v>
      </c>
      <c r="E43" s="161" t="s">
        <v>23</v>
      </c>
      <c r="F43" s="189" t="s">
        <v>85</v>
      </c>
      <c r="G43" s="213" t="s">
        <v>85</v>
      </c>
      <c r="H43" s="175">
        <v>0</v>
      </c>
      <c r="I43" s="165">
        <f t="shared" si="0"/>
        <v>0</v>
      </c>
      <c r="J43" s="175">
        <v>0</v>
      </c>
      <c r="K43" s="165">
        <f t="shared" si="1"/>
        <v>0</v>
      </c>
    </row>
    <row r="44" spans="1:11">
      <c r="A44" s="206"/>
      <c r="B44" s="206"/>
      <c r="C44" s="171" t="s">
        <v>65</v>
      </c>
      <c r="D44" s="161" t="s">
        <v>23</v>
      </c>
      <c r="E44" s="161" t="s">
        <v>23</v>
      </c>
      <c r="F44" s="172" t="s">
        <v>3</v>
      </c>
      <c r="G44" s="173">
        <v>16</v>
      </c>
      <c r="H44" s="165">
        <v>0</v>
      </c>
      <c r="I44" s="165">
        <f t="shared" si="0"/>
        <v>0</v>
      </c>
      <c r="J44" s="165">
        <v>0</v>
      </c>
      <c r="K44" s="165">
        <f t="shared" si="1"/>
        <v>0</v>
      </c>
    </row>
    <row r="45" spans="1:11">
      <c r="A45" s="206"/>
      <c r="B45" s="206"/>
      <c r="C45" s="171" t="s">
        <v>66</v>
      </c>
      <c r="D45" s="161" t="s">
        <v>23</v>
      </c>
      <c r="E45" s="161" t="s">
        <v>23</v>
      </c>
      <c r="F45" s="172" t="s">
        <v>3</v>
      </c>
      <c r="G45" s="173">
        <v>16</v>
      </c>
      <c r="H45" s="165">
        <v>0</v>
      </c>
      <c r="I45" s="165">
        <f t="shared" si="0"/>
        <v>0</v>
      </c>
      <c r="J45" s="165">
        <v>0</v>
      </c>
      <c r="K45" s="165">
        <f t="shared" si="1"/>
        <v>0</v>
      </c>
    </row>
    <row r="46" spans="1:11" ht="22.5">
      <c r="A46" s="206"/>
      <c r="B46" s="214"/>
      <c r="C46" s="207" t="s">
        <v>116</v>
      </c>
      <c r="D46" s="168" t="s">
        <v>23</v>
      </c>
      <c r="E46" s="161" t="s">
        <v>23</v>
      </c>
      <c r="F46" s="169" t="s">
        <v>85</v>
      </c>
      <c r="G46" s="194" t="s">
        <v>85</v>
      </c>
      <c r="H46" s="170">
        <v>0</v>
      </c>
      <c r="I46" s="170">
        <f t="shared" si="0"/>
        <v>0</v>
      </c>
      <c r="J46" s="170">
        <v>0</v>
      </c>
      <c r="K46" s="170">
        <f t="shared" si="1"/>
        <v>0</v>
      </c>
    </row>
    <row r="47" spans="1:11">
      <c r="A47" s="206"/>
      <c r="B47" s="206"/>
      <c r="C47" s="181" t="s">
        <v>67</v>
      </c>
      <c r="D47" s="161" t="s">
        <v>23</v>
      </c>
      <c r="E47" s="161" t="s">
        <v>23</v>
      </c>
      <c r="F47" s="162" t="s">
        <v>3</v>
      </c>
      <c r="G47" s="192">
        <v>2</v>
      </c>
      <c r="H47" s="165">
        <v>0</v>
      </c>
      <c r="I47" s="165">
        <f t="shared" si="0"/>
        <v>0</v>
      </c>
      <c r="J47" s="165">
        <v>0</v>
      </c>
      <c r="K47" s="165">
        <f t="shared" si="1"/>
        <v>0</v>
      </c>
    </row>
    <row r="48" spans="1:11">
      <c r="A48" s="206"/>
      <c r="B48" s="206"/>
      <c r="C48" s="181" t="s">
        <v>68</v>
      </c>
      <c r="D48" s="161" t="s">
        <v>23</v>
      </c>
      <c r="E48" s="161" t="s">
        <v>23</v>
      </c>
      <c r="F48" s="162" t="s">
        <v>3</v>
      </c>
      <c r="G48" s="192">
        <v>2</v>
      </c>
      <c r="H48" s="193">
        <v>0</v>
      </c>
      <c r="I48" s="165">
        <f t="shared" si="0"/>
        <v>0</v>
      </c>
      <c r="J48" s="193">
        <v>0</v>
      </c>
      <c r="K48" s="165">
        <f t="shared" si="1"/>
        <v>0</v>
      </c>
    </row>
    <row r="49" spans="1:11">
      <c r="A49" s="206"/>
      <c r="B49" s="206"/>
      <c r="C49" s="181" t="s">
        <v>69</v>
      </c>
      <c r="D49" s="161" t="s">
        <v>23</v>
      </c>
      <c r="E49" s="161" t="s">
        <v>23</v>
      </c>
      <c r="F49" s="162" t="s">
        <v>3</v>
      </c>
      <c r="G49" s="192">
        <v>2</v>
      </c>
      <c r="H49" s="193">
        <v>0</v>
      </c>
      <c r="I49" s="165">
        <f t="shared" si="0"/>
        <v>0</v>
      </c>
      <c r="J49" s="193">
        <v>0</v>
      </c>
      <c r="K49" s="165">
        <f t="shared" si="1"/>
        <v>0</v>
      </c>
    </row>
    <row r="50" spans="1:11">
      <c r="A50" s="206"/>
      <c r="B50" s="206"/>
      <c r="C50" s="181" t="s">
        <v>70</v>
      </c>
      <c r="D50" s="161" t="s">
        <v>23</v>
      </c>
      <c r="E50" s="161" t="s">
        <v>23</v>
      </c>
      <c r="F50" s="162" t="s">
        <v>3</v>
      </c>
      <c r="G50" s="192">
        <v>2</v>
      </c>
      <c r="H50" s="193">
        <v>0</v>
      </c>
      <c r="I50" s="165">
        <f t="shared" si="0"/>
        <v>0</v>
      </c>
      <c r="J50" s="193">
        <v>0</v>
      </c>
      <c r="K50" s="165">
        <f t="shared" si="1"/>
        <v>0</v>
      </c>
    </row>
    <row r="51" spans="1:11">
      <c r="A51" s="206"/>
      <c r="B51" s="206"/>
      <c r="C51" s="181" t="s">
        <v>71</v>
      </c>
      <c r="D51" s="161" t="s">
        <v>23</v>
      </c>
      <c r="E51" s="161" t="s">
        <v>23</v>
      </c>
      <c r="F51" s="162" t="s">
        <v>3</v>
      </c>
      <c r="G51" s="192">
        <v>20</v>
      </c>
      <c r="H51" s="193">
        <v>0</v>
      </c>
      <c r="I51" s="165">
        <f t="shared" si="0"/>
        <v>0</v>
      </c>
      <c r="J51" s="193">
        <v>0</v>
      </c>
      <c r="K51" s="165">
        <f t="shared" si="1"/>
        <v>0</v>
      </c>
    </row>
    <row r="52" spans="1:11">
      <c r="A52" s="206"/>
      <c r="B52" s="206"/>
      <c r="C52" s="181" t="s">
        <v>72</v>
      </c>
      <c r="D52" s="161" t="s">
        <v>23</v>
      </c>
      <c r="E52" s="161" t="s">
        <v>23</v>
      </c>
      <c r="F52" s="162" t="s">
        <v>3</v>
      </c>
      <c r="G52" s="192">
        <v>2</v>
      </c>
      <c r="H52" s="193">
        <v>0</v>
      </c>
      <c r="I52" s="165">
        <f t="shared" si="0"/>
        <v>0</v>
      </c>
      <c r="J52" s="193">
        <v>0</v>
      </c>
      <c r="K52" s="165">
        <f t="shared" si="1"/>
        <v>0</v>
      </c>
    </row>
    <row r="53" spans="1:11">
      <c r="A53" s="206"/>
      <c r="B53" s="206"/>
      <c r="C53" s="160" t="s">
        <v>73</v>
      </c>
      <c r="D53" s="161" t="s">
        <v>23</v>
      </c>
      <c r="E53" s="161" t="s">
        <v>23</v>
      </c>
      <c r="F53" s="163" t="s">
        <v>86</v>
      </c>
      <c r="G53" s="172">
        <v>1</v>
      </c>
      <c r="H53" s="164">
        <v>0</v>
      </c>
      <c r="I53" s="165">
        <f t="shared" si="0"/>
        <v>0</v>
      </c>
      <c r="J53" s="164">
        <v>0</v>
      </c>
      <c r="K53" s="165">
        <f t="shared" si="1"/>
        <v>0</v>
      </c>
    </row>
    <row r="54" spans="1:11">
      <c r="A54" s="206"/>
      <c r="B54" s="206"/>
      <c r="C54" s="207" t="s">
        <v>117</v>
      </c>
      <c r="D54" s="168" t="s">
        <v>23</v>
      </c>
      <c r="E54" s="161" t="s">
        <v>23</v>
      </c>
      <c r="F54" s="208" t="s">
        <v>85</v>
      </c>
      <c r="G54" s="208" t="s">
        <v>85</v>
      </c>
      <c r="H54" s="209">
        <v>0</v>
      </c>
      <c r="I54" s="170">
        <f t="shared" si="0"/>
        <v>0</v>
      </c>
      <c r="J54" s="209">
        <v>0</v>
      </c>
      <c r="K54" s="170">
        <f t="shared" si="1"/>
        <v>0</v>
      </c>
    </row>
    <row r="55" spans="1:11">
      <c r="A55" s="206"/>
      <c r="B55" s="206"/>
      <c r="C55" s="212" t="s">
        <v>118</v>
      </c>
      <c r="D55" s="161" t="s">
        <v>23</v>
      </c>
      <c r="E55" s="161" t="s">
        <v>23</v>
      </c>
      <c r="F55" s="172" t="s">
        <v>3</v>
      </c>
      <c r="G55" s="173">
        <v>1</v>
      </c>
      <c r="H55" s="165">
        <v>0</v>
      </c>
      <c r="I55" s="165">
        <f t="shared" si="0"/>
        <v>0</v>
      </c>
      <c r="J55" s="165">
        <v>0</v>
      </c>
      <c r="K55" s="165">
        <f t="shared" si="1"/>
        <v>0</v>
      </c>
    </row>
    <row r="56" spans="1:11">
      <c r="A56" s="206"/>
      <c r="B56" s="206"/>
      <c r="C56" s="207" t="s">
        <v>119</v>
      </c>
      <c r="D56" s="168" t="s">
        <v>23</v>
      </c>
      <c r="E56" s="161" t="s">
        <v>23</v>
      </c>
      <c r="F56" s="208" t="s">
        <v>85</v>
      </c>
      <c r="G56" s="208" t="s">
        <v>85</v>
      </c>
      <c r="H56" s="209">
        <v>0</v>
      </c>
      <c r="I56" s="170">
        <f t="shared" si="0"/>
        <v>0</v>
      </c>
      <c r="J56" s="209">
        <v>0</v>
      </c>
      <c r="K56" s="170">
        <f t="shared" si="1"/>
        <v>0</v>
      </c>
    </row>
    <row r="57" spans="1:11">
      <c r="A57" s="206"/>
      <c r="B57" s="206"/>
      <c r="C57" s="171" t="s">
        <v>54</v>
      </c>
      <c r="D57" s="161" t="s">
        <v>23</v>
      </c>
      <c r="E57" s="161" t="s">
        <v>23</v>
      </c>
      <c r="F57" s="172" t="s">
        <v>3</v>
      </c>
      <c r="G57" s="173">
        <v>33</v>
      </c>
      <c r="H57" s="165">
        <v>0</v>
      </c>
      <c r="I57" s="165">
        <f t="shared" si="0"/>
        <v>0</v>
      </c>
      <c r="J57" s="165">
        <v>0</v>
      </c>
      <c r="K57" s="165">
        <f t="shared" si="1"/>
        <v>0</v>
      </c>
    </row>
    <row r="58" spans="1:11">
      <c r="A58" s="206"/>
      <c r="B58" s="206"/>
      <c r="C58" s="171" t="s">
        <v>55</v>
      </c>
      <c r="D58" s="161" t="s">
        <v>23</v>
      </c>
      <c r="E58" s="161" t="s">
        <v>23</v>
      </c>
      <c r="F58" s="172" t="s">
        <v>3</v>
      </c>
      <c r="G58" s="173">
        <v>33</v>
      </c>
      <c r="H58" s="165">
        <v>0</v>
      </c>
      <c r="I58" s="165">
        <f t="shared" si="0"/>
        <v>0</v>
      </c>
      <c r="J58" s="165">
        <v>0</v>
      </c>
      <c r="K58" s="165">
        <f t="shared" si="1"/>
        <v>0</v>
      </c>
    </row>
    <row r="59" spans="1:11">
      <c r="A59" s="206"/>
      <c r="B59" s="206"/>
      <c r="C59" s="171" t="s">
        <v>56</v>
      </c>
      <c r="D59" s="161" t="s">
        <v>23</v>
      </c>
      <c r="E59" s="161" t="s">
        <v>23</v>
      </c>
      <c r="F59" s="172" t="s">
        <v>3</v>
      </c>
      <c r="G59" s="173">
        <v>33</v>
      </c>
      <c r="H59" s="165">
        <v>0</v>
      </c>
      <c r="I59" s="165">
        <f t="shared" si="0"/>
        <v>0</v>
      </c>
      <c r="J59" s="165">
        <v>0</v>
      </c>
      <c r="K59" s="165">
        <f t="shared" si="1"/>
        <v>0</v>
      </c>
    </row>
    <row r="60" spans="1:11" ht="22.5">
      <c r="A60" s="206"/>
      <c r="B60" s="206"/>
      <c r="C60" s="171" t="s">
        <v>105</v>
      </c>
      <c r="D60" s="161" t="s">
        <v>23</v>
      </c>
      <c r="E60" s="161" t="s">
        <v>23</v>
      </c>
      <c r="F60" s="172" t="s">
        <v>3</v>
      </c>
      <c r="G60" s="173">
        <v>33</v>
      </c>
      <c r="H60" s="165">
        <v>0</v>
      </c>
      <c r="I60" s="165">
        <f t="shared" si="0"/>
        <v>0</v>
      </c>
      <c r="J60" s="165">
        <v>0</v>
      </c>
      <c r="K60" s="165">
        <f t="shared" si="1"/>
        <v>0</v>
      </c>
    </row>
    <row r="61" spans="1:11" ht="22.5">
      <c r="A61" s="206"/>
      <c r="B61" s="206"/>
      <c r="C61" s="171" t="s">
        <v>52</v>
      </c>
      <c r="D61" s="161" t="s">
        <v>23</v>
      </c>
      <c r="E61" s="161" t="s">
        <v>23</v>
      </c>
      <c r="F61" s="172" t="s">
        <v>3</v>
      </c>
      <c r="G61" s="173">
        <v>2</v>
      </c>
      <c r="H61" s="165">
        <v>0</v>
      </c>
      <c r="I61" s="165">
        <f t="shared" si="0"/>
        <v>0</v>
      </c>
      <c r="J61" s="165">
        <v>0</v>
      </c>
      <c r="K61" s="165">
        <f t="shared" si="1"/>
        <v>0</v>
      </c>
    </row>
    <row r="62" spans="1:11" ht="22.5">
      <c r="A62" s="206"/>
      <c r="B62" s="206"/>
      <c r="C62" s="171" t="s">
        <v>105</v>
      </c>
      <c r="D62" s="161" t="s">
        <v>23</v>
      </c>
      <c r="E62" s="161" t="s">
        <v>23</v>
      </c>
      <c r="F62" s="172" t="s">
        <v>3</v>
      </c>
      <c r="G62" s="173">
        <v>48</v>
      </c>
      <c r="H62" s="165">
        <v>0</v>
      </c>
      <c r="I62" s="165">
        <f t="shared" si="0"/>
        <v>0</v>
      </c>
      <c r="J62" s="165">
        <v>0</v>
      </c>
      <c r="K62" s="165">
        <f t="shared" si="1"/>
        <v>0</v>
      </c>
    </row>
    <row r="63" spans="1:11" ht="22.5">
      <c r="A63" s="158"/>
      <c r="B63" s="210"/>
      <c r="C63" s="171" t="s">
        <v>120</v>
      </c>
      <c r="D63" s="161" t="s">
        <v>23</v>
      </c>
      <c r="E63" s="161" t="s">
        <v>23</v>
      </c>
      <c r="F63" s="172" t="s">
        <v>4</v>
      </c>
      <c r="G63" s="173">
        <v>2400</v>
      </c>
      <c r="H63" s="165">
        <v>0</v>
      </c>
      <c r="I63" s="165">
        <f t="shared" si="0"/>
        <v>0</v>
      </c>
      <c r="J63" s="165">
        <v>0</v>
      </c>
      <c r="K63" s="165">
        <f t="shared" si="1"/>
        <v>0</v>
      </c>
    </row>
    <row r="64" spans="1:11">
      <c r="A64" s="210"/>
      <c r="B64" s="215"/>
      <c r="C64" s="216" t="s">
        <v>74</v>
      </c>
      <c r="D64" s="168" t="s">
        <v>23</v>
      </c>
      <c r="E64" s="161" t="s">
        <v>23</v>
      </c>
      <c r="F64" s="208" t="s">
        <v>85</v>
      </c>
      <c r="G64" s="208" t="s">
        <v>85</v>
      </c>
      <c r="H64" s="209">
        <v>0</v>
      </c>
      <c r="I64" s="170">
        <f t="shared" si="0"/>
        <v>0</v>
      </c>
      <c r="J64" s="209">
        <v>0</v>
      </c>
      <c r="K64" s="170">
        <f t="shared" si="1"/>
        <v>0</v>
      </c>
    </row>
    <row r="65" spans="1:11" ht="22.5">
      <c r="A65" s="158"/>
      <c r="B65" s="159"/>
      <c r="C65" s="171" t="s">
        <v>120</v>
      </c>
      <c r="D65" s="161" t="s">
        <v>23</v>
      </c>
      <c r="E65" s="161" t="s">
        <v>23</v>
      </c>
      <c r="F65" s="172" t="s">
        <v>4</v>
      </c>
      <c r="G65" s="173">
        <v>11400</v>
      </c>
      <c r="H65" s="165">
        <v>0</v>
      </c>
      <c r="I65" s="165">
        <f t="shared" si="0"/>
        <v>0</v>
      </c>
      <c r="J65" s="165">
        <v>0</v>
      </c>
      <c r="K65" s="165">
        <f t="shared" si="1"/>
        <v>0</v>
      </c>
    </row>
    <row r="66" spans="1:11" ht="22.5">
      <c r="A66" s="159"/>
      <c r="B66" s="159"/>
      <c r="C66" s="171" t="s">
        <v>121</v>
      </c>
      <c r="D66" s="161" t="s">
        <v>23</v>
      </c>
      <c r="E66" s="161" t="s">
        <v>23</v>
      </c>
      <c r="F66" s="172" t="s">
        <v>4</v>
      </c>
      <c r="G66" s="173">
        <v>600</v>
      </c>
      <c r="H66" s="165">
        <v>0</v>
      </c>
      <c r="I66" s="165">
        <f t="shared" si="0"/>
        <v>0</v>
      </c>
      <c r="J66" s="165">
        <v>0</v>
      </c>
      <c r="K66" s="165">
        <f t="shared" si="1"/>
        <v>0</v>
      </c>
    </row>
    <row r="67" spans="1:11">
      <c r="A67" s="159"/>
      <c r="B67" s="159"/>
      <c r="C67" s="160" t="s">
        <v>122</v>
      </c>
      <c r="D67" s="161" t="s">
        <v>23</v>
      </c>
      <c r="E67" s="161" t="s">
        <v>23</v>
      </c>
      <c r="F67" s="172" t="s">
        <v>4</v>
      </c>
      <c r="G67" s="173">
        <v>150</v>
      </c>
      <c r="H67" s="165">
        <v>0</v>
      </c>
      <c r="I67" s="165">
        <f t="shared" si="0"/>
        <v>0</v>
      </c>
      <c r="J67" s="165">
        <v>0</v>
      </c>
      <c r="K67" s="165">
        <f t="shared" si="1"/>
        <v>0</v>
      </c>
    </row>
    <row r="68" spans="1:11" ht="33.75">
      <c r="A68" s="166"/>
      <c r="B68" s="166"/>
      <c r="C68" s="217" t="s">
        <v>407</v>
      </c>
      <c r="D68" s="168" t="s">
        <v>23</v>
      </c>
      <c r="E68" s="161" t="s">
        <v>23</v>
      </c>
      <c r="F68" s="218" t="s">
        <v>4</v>
      </c>
      <c r="G68" s="219">
        <v>250</v>
      </c>
      <c r="H68" s="176">
        <v>0</v>
      </c>
      <c r="I68" s="176">
        <f t="shared" si="0"/>
        <v>0</v>
      </c>
      <c r="J68" s="176">
        <v>0</v>
      </c>
      <c r="K68" s="176">
        <f t="shared" si="1"/>
        <v>0</v>
      </c>
    </row>
    <row r="69" spans="1:11">
      <c r="A69" s="206"/>
      <c r="B69" s="206"/>
      <c r="C69" s="171" t="s">
        <v>123</v>
      </c>
      <c r="D69" s="161" t="s">
        <v>23</v>
      </c>
      <c r="E69" s="161" t="s">
        <v>23</v>
      </c>
      <c r="F69" s="172" t="s">
        <v>4</v>
      </c>
      <c r="G69" s="173">
        <v>180</v>
      </c>
      <c r="H69" s="165">
        <v>0</v>
      </c>
      <c r="I69" s="165">
        <f t="shared" si="0"/>
        <v>0</v>
      </c>
      <c r="J69" s="165">
        <v>0</v>
      </c>
      <c r="K69" s="165">
        <f t="shared" si="1"/>
        <v>0</v>
      </c>
    </row>
    <row r="70" spans="1:11">
      <c r="A70" s="206"/>
      <c r="B70" s="220"/>
      <c r="C70" s="160" t="s">
        <v>124</v>
      </c>
      <c r="D70" s="161" t="s">
        <v>23</v>
      </c>
      <c r="E70" s="161" t="s">
        <v>23</v>
      </c>
      <c r="F70" s="172" t="s">
        <v>4</v>
      </c>
      <c r="G70" s="172">
        <v>110</v>
      </c>
      <c r="H70" s="165">
        <v>0</v>
      </c>
      <c r="I70" s="165">
        <f t="shared" si="0"/>
        <v>0</v>
      </c>
      <c r="J70" s="165">
        <v>0</v>
      </c>
      <c r="K70" s="165">
        <f t="shared" si="1"/>
        <v>0</v>
      </c>
    </row>
    <row r="71" spans="1:11">
      <c r="A71" s="206"/>
      <c r="B71" s="220"/>
      <c r="C71" s="160" t="s">
        <v>125</v>
      </c>
      <c r="D71" s="161" t="s">
        <v>23</v>
      </c>
      <c r="E71" s="161" t="s">
        <v>23</v>
      </c>
      <c r="F71" s="172" t="s">
        <v>4</v>
      </c>
      <c r="G71" s="172">
        <v>45</v>
      </c>
      <c r="H71" s="165">
        <v>0</v>
      </c>
      <c r="I71" s="165">
        <f t="shared" si="0"/>
        <v>0</v>
      </c>
      <c r="J71" s="165">
        <v>0</v>
      </c>
      <c r="K71" s="165">
        <f t="shared" si="1"/>
        <v>0</v>
      </c>
    </row>
    <row r="72" spans="1:11" ht="22.5">
      <c r="A72" s="206"/>
      <c r="B72" s="220"/>
      <c r="C72" s="160" t="s">
        <v>75</v>
      </c>
      <c r="D72" s="161" t="s">
        <v>23</v>
      </c>
      <c r="E72" s="161" t="s">
        <v>23</v>
      </c>
      <c r="F72" s="172" t="s">
        <v>4</v>
      </c>
      <c r="G72" s="172">
        <v>300</v>
      </c>
      <c r="H72" s="165">
        <v>0</v>
      </c>
      <c r="I72" s="165">
        <f t="shared" si="0"/>
        <v>0</v>
      </c>
      <c r="J72" s="165">
        <v>0</v>
      </c>
      <c r="K72" s="165">
        <f t="shared" si="1"/>
        <v>0</v>
      </c>
    </row>
    <row r="73" spans="1:11">
      <c r="A73" s="206"/>
      <c r="B73" s="220"/>
      <c r="C73" s="160" t="s">
        <v>76</v>
      </c>
      <c r="D73" s="161" t="s">
        <v>23</v>
      </c>
      <c r="E73" s="161" t="s">
        <v>23</v>
      </c>
      <c r="F73" s="172" t="s">
        <v>4</v>
      </c>
      <c r="G73" s="172">
        <v>100</v>
      </c>
      <c r="H73" s="165">
        <v>0</v>
      </c>
      <c r="I73" s="165">
        <f t="shared" si="0"/>
        <v>0</v>
      </c>
      <c r="J73" s="165">
        <v>0</v>
      </c>
      <c r="K73" s="165">
        <f t="shared" si="1"/>
        <v>0</v>
      </c>
    </row>
    <row r="74" spans="1:11">
      <c r="A74" s="206"/>
      <c r="B74" s="220"/>
      <c r="C74" s="160" t="s">
        <v>77</v>
      </c>
      <c r="D74" s="161" t="s">
        <v>23</v>
      </c>
      <c r="E74" s="161" t="s">
        <v>23</v>
      </c>
      <c r="F74" s="172" t="s">
        <v>4</v>
      </c>
      <c r="G74" s="172">
        <v>800</v>
      </c>
      <c r="H74" s="165">
        <v>0</v>
      </c>
      <c r="I74" s="165">
        <f t="shared" si="0"/>
        <v>0</v>
      </c>
      <c r="J74" s="165">
        <v>0</v>
      </c>
      <c r="K74" s="165">
        <f t="shared" si="1"/>
        <v>0</v>
      </c>
    </row>
    <row r="75" spans="1:11">
      <c r="A75" s="206"/>
      <c r="B75" s="220"/>
      <c r="C75" s="195" t="s">
        <v>126</v>
      </c>
      <c r="D75" s="161" t="s">
        <v>23</v>
      </c>
      <c r="E75" s="161" t="s">
        <v>23</v>
      </c>
      <c r="F75" s="182" t="s">
        <v>4</v>
      </c>
      <c r="G75" s="182">
        <v>50</v>
      </c>
      <c r="H75" s="183">
        <v>0</v>
      </c>
      <c r="I75" s="165">
        <f t="shared" si="0"/>
        <v>0</v>
      </c>
      <c r="J75" s="183">
        <v>0</v>
      </c>
      <c r="K75" s="165">
        <f t="shared" si="1"/>
        <v>0</v>
      </c>
    </row>
    <row r="76" spans="1:11">
      <c r="A76" s="206"/>
      <c r="B76" s="220"/>
      <c r="C76" s="195" t="s">
        <v>46</v>
      </c>
      <c r="D76" s="161" t="s">
        <v>23</v>
      </c>
      <c r="E76" s="161" t="s">
        <v>23</v>
      </c>
      <c r="F76" s="182" t="s">
        <v>4</v>
      </c>
      <c r="G76" s="182">
        <v>30</v>
      </c>
      <c r="H76" s="183">
        <v>0</v>
      </c>
      <c r="I76" s="165">
        <f t="shared" si="0"/>
        <v>0</v>
      </c>
      <c r="J76" s="183">
        <v>0</v>
      </c>
      <c r="K76" s="165">
        <f t="shared" si="1"/>
        <v>0</v>
      </c>
    </row>
    <row r="77" spans="1:11">
      <c r="A77" s="206"/>
      <c r="B77" s="220"/>
      <c r="C77" s="195" t="s">
        <v>47</v>
      </c>
      <c r="D77" s="161" t="s">
        <v>23</v>
      </c>
      <c r="E77" s="161" t="s">
        <v>23</v>
      </c>
      <c r="F77" s="182" t="s">
        <v>3</v>
      </c>
      <c r="G77" s="182">
        <v>90</v>
      </c>
      <c r="H77" s="183">
        <v>0</v>
      </c>
      <c r="I77" s="165">
        <f t="shared" si="0"/>
        <v>0</v>
      </c>
      <c r="J77" s="183">
        <v>0</v>
      </c>
      <c r="K77" s="165">
        <f t="shared" si="1"/>
        <v>0</v>
      </c>
    </row>
    <row r="78" spans="1:11">
      <c r="A78" s="214"/>
      <c r="B78" s="214"/>
      <c r="C78" s="221" t="s">
        <v>48</v>
      </c>
      <c r="D78" s="168" t="s">
        <v>23</v>
      </c>
      <c r="E78" s="161" t="s">
        <v>23</v>
      </c>
      <c r="F78" s="222" t="s">
        <v>4</v>
      </c>
      <c r="G78" s="222">
        <v>20</v>
      </c>
      <c r="H78" s="188">
        <v>0</v>
      </c>
      <c r="I78" s="176">
        <f t="shared" si="0"/>
        <v>0</v>
      </c>
      <c r="J78" s="188">
        <v>0</v>
      </c>
      <c r="K78" s="176">
        <f t="shared" si="1"/>
        <v>0</v>
      </c>
    </row>
    <row r="79" spans="1:11">
      <c r="A79" s="158"/>
      <c r="B79" s="159"/>
      <c r="C79" s="195" t="s">
        <v>49</v>
      </c>
      <c r="D79" s="161" t="s">
        <v>23</v>
      </c>
      <c r="E79" s="161" t="s">
        <v>23</v>
      </c>
      <c r="F79" s="182" t="s">
        <v>3</v>
      </c>
      <c r="G79" s="182">
        <v>60</v>
      </c>
      <c r="H79" s="183">
        <v>0</v>
      </c>
      <c r="I79" s="165">
        <f t="shared" si="0"/>
        <v>0</v>
      </c>
      <c r="J79" s="183">
        <v>0</v>
      </c>
      <c r="K79" s="165">
        <f t="shared" si="1"/>
        <v>0</v>
      </c>
    </row>
    <row r="80" spans="1:11" ht="22.5">
      <c r="A80" s="159"/>
      <c r="B80" s="159"/>
      <c r="C80" s="160" t="s">
        <v>78</v>
      </c>
      <c r="D80" s="161" t="s">
        <v>23</v>
      </c>
      <c r="E80" s="161" t="s">
        <v>23</v>
      </c>
      <c r="F80" s="172" t="s">
        <v>3</v>
      </c>
      <c r="G80" s="172">
        <v>110</v>
      </c>
      <c r="H80" s="165">
        <v>0</v>
      </c>
      <c r="I80" s="165">
        <f t="shared" si="0"/>
        <v>0</v>
      </c>
      <c r="J80" s="165">
        <v>0</v>
      </c>
      <c r="K80" s="165">
        <f t="shared" si="1"/>
        <v>0</v>
      </c>
    </row>
    <row r="81" spans="1:11">
      <c r="A81" s="159"/>
      <c r="B81" s="159"/>
      <c r="C81" s="181" t="s">
        <v>127</v>
      </c>
      <c r="D81" s="161" t="s">
        <v>23</v>
      </c>
      <c r="E81" s="161" t="s">
        <v>23</v>
      </c>
      <c r="F81" s="162" t="s">
        <v>3</v>
      </c>
      <c r="G81" s="182">
        <v>5</v>
      </c>
      <c r="H81" s="183">
        <v>0</v>
      </c>
      <c r="I81" s="165">
        <f t="shared" si="0"/>
        <v>0</v>
      </c>
      <c r="J81" s="183">
        <v>0</v>
      </c>
      <c r="K81" s="165">
        <f t="shared" si="1"/>
        <v>0</v>
      </c>
    </row>
    <row r="82" spans="1:11">
      <c r="A82" s="206"/>
      <c r="B82" s="220"/>
      <c r="C82" s="181" t="s">
        <v>50</v>
      </c>
      <c r="D82" s="161" t="s">
        <v>23</v>
      </c>
      <c r="E82" s="161" t="s">
        <v>23</v>
      </c>
      <c r="F82" s="162" t="s">
        <v>3</v>
      </c>
      <c r="G82" s="182">
        <v>5</v>
      </c>
      <c r="H82" s="183">
        <v>0</v>
      </c>
      <c r="I82" s="165">
        <f t="shared" si="0"/>
        <v>0</v>
      </c>
      <c r="J82" s="183">
        <v>0</v>
      </c>
      <c r="K82" s="165">
        <f t="shared" si="1"/>
        <v>0</v>
      </c>
    </row>
    <row r="83" spans="1:11">
      <c r="A83" s="206"/>
      <c r="B83" s="220"/>
      <c r="C83" s="160" t="s">
        <v>51</v>
      </c>
      <c r="D83" s="161" t="s">
        <v>23</v>
      </c>
      <c r="E83" s="161" t="s">
        <v>23</v>
      </c>
      <c r="F83" s="172" t="s">
        <v>3</v>
      </c>
      <c r="G83" s="172">
        <v>4</v>
      </c>
      <c r="H83" s="165">
        <v>0</v>
      </c>
      <c r="I83" s="165">
        <f t="shared" si="0"/>
        <v>0</v>
      </c>
      <c r="J83" s="165">
        <v>0</v>
      </c>
      <c r="K83" s="165">
        <f t="shared" si="1"/>
        <v>0</v>
      </c>
    </row>
    <row r="84" spans="1:11">
      <c r="A84" s="206"/>
      <c r="B84" s="220"/>
      <c r="C84" s="160" t="s">
        <v>79</v>
      </c>
      <c r="D84" s="161" t="s">
        <v>23</v>
      </c>
      <c r="E84" s="161" t="s">
        <v>23</v>
      </c>
      <c r="F84" s="172" t="s">
        <v>3</v>
      </c>
      <c r="G84" s="172">
        <v>4</v>
      </c>
      <c r="H84" s="165">
        <v>0</v>
      </c>
      <c r="I84" s="165">
        <f t="shared" si="0"/>
        <v>0</v>
      </c>
      <c r="J84" s="165">
        <v>0</v>
      </c>
      <c r="K84" s="165">
        <f t="shared" si="1"/>
        <v>0</v>
      </c>
    </row>
    <row r="85" spans="1:11">
      <c r="A85" s="206"/>
      <c r="B85" s="206"/>
      <c r="C85" s="160" t="s">
        <v>128</v>
      </c>
      <c r="D85" s="161" t="s">
        <v>23</v>
      </c>
      <c r="E85" s="161" t="s">
        <v>23</v>
      </c>
      <c r="F85" s="172" t="s">
        <v>4</v>
      </c>
      <c r="G85" s="172">
        <v>40</v>
      </c>
      <c r="H85" s="165">
        <v>0</v>
      </c>
      <c r="I85" s="165">
        <f t="shared" si="0"/>
        <v>0</v>
      </c>
      <c r="J85" s="165">
        <v>0</v>
      </c>
      <c r="K85" s="165">
        <f t="shared" si="1"/>
        <v>0</v>
      </c>
    </row>
    <row r="86" spans="1:11" ht="22.5">
      <c r="A86" s="158"/>
      <c r="B86" s="159"/>
      <c r="C86" s="160" t="s">
        <v>129</v>
      </c>
      <c r="D86" s="161" t="s">
        <v>23</v>
      </c>
      <c r="E86" s="161" t="s">
        <v>23</v>
      </c>
      <c r="F86" s="172" t="s">
        <v>3</v>
      </c>
      <c r="G86" s="172">
        <v>150</v>
      </c>
      <c r="H86" s="165">
        <v>0</v>
      </c>
      <c r="I86" s="165">
        <f t="shared" si="0"/>
        <v>0</v>
      </c>
      <c r="J86" s="165">
        <v>0</v>
      </c>
      <c r="K86" s="165">
        <f t="shared" si="1"/>
        <v>0</v>
      </c>
    </row>
    <row r="87" spans="1:11" ht="22.5">
      <c r="A87" s="159"/>
      <c r="B87" s="159"/>
      <c r="C87" s="160" t="s">
        <v>130</v>
      </c>
      <c r="D87" s="161" t="s">
        <v>23</v>
      </c>
      <c r="E87" s="161" t="s">
        <v>23</v>
      </c>
      <c r="F87" s="172" t="s">
        <v>3</v>
      </c>
      <c r="G87" s="172">
        <v>150</v>
      </c>
      <c r="H87" s="165">
        <v>0</v>
      </c>
      <c r="I87" s="165">
        <f t="shared" si="0"/>
        <v>0</v>
      </c>
      <c r="J87" s="165">
        <v>0</v>
      </c>
      <c r="K87" s="165">
        <f t="shared" si="1"/>
        <v>0</v>
      </c>
    </row>
    <row r="88" spans="1:11">
      <c r="A88" s="166"/>
      <c r="B88" s="166"/>
      <c r="C88" s="223" t="s">
        <v>93</v>
      </c>
      <c r="D88" s="168" t="s">
        <v>23</v>
      </c>
      <c r="E88" s="161" t="s">
        <v>23</v>
      </c>
      <c r="F88" s="185" t="s">
        <v>3</v>
      </c>
      <c r="G88" s="186">
        <f>SUM(G86:G87)</f>
        <v>300</v>
      </c>
      <c r="H88" s="187">
        <v>0</v>
      </c>
      <c r="I88" s="176">
        <f t="shared" si="0"/>
        <v>0</v>
      </c>
      <c r="J88" s="187">
        <v>0</v>
      </c>
      <c r="K88" s="176">
        <f t="shared" si="1"/>
        <v>0</v>
      </c>
    </row>
    <row r="89" spans="1:11">
      <c r="A89" s="159"/>
      <c r="B89" s="159"/>
      <c r="C89" s="224" t="s">
        <v>80</v>
      </c>
      <c r="D89" s="161" t="s">
        <v>23</v>
      </c>
      <c r="E89" s="161" t="s">
        <v>23</v>
      </c>
      <c r="F89" s="190" t="s">
        <v>85</v>
      </c>
      <c r="G89" s="190" t="s">
        <v>85</v>
      </c>
      <c r="H89" s="225">
        <v>0</v>
      </c>
      <c r="I89" s="165">
        <f t="shared" si="0"/>
        <v>0</v>
      </c>
      <c r="J89" s="225">
        <v>0</v>
      </c>
      <c r="K89" s="165">
        <f t="shared" si="1"/>
        <v>0</v>
      </c>
    </row>
    <row r="90" spans="1:11" ht="22.5">
      <c r="A90" s="159"/>
      <c r="B90" s="159"/>
      <c r="C90" s="195" t="s">
        <v>408</v>
      </c>
      <c r="D90" s="161" t="s">
        <v>23</v>
      </c>
      <c r="E90" s="161" t="s">
        <v>23</v>
      </c>
      <c r="F90" s="182" t="s">
        <v>86</v>
      </c>
      <c r="G90" s="182">
        <v>20</v>
      </c>
      <c r="H90" s="183">
        <v>0</v>
      </c>
      <c r="I90" s="165">
        <f t="shared" si="0"/>
        <v>0</v>
      </c>
      <c r="J90" s="183">
        <v>0</v>
      </c>
      <c r="K90" s="165">
        <f t="shared" si="1"/>
        <v>0</v>
      </c>
    </row>
    <row r="91" spans="1:11">
      <c r="A91" s="206"/>
      <c r="B91" s="206"/>
      <c r="C91" s="195" t="s">
        <v>409</v>
      </c>
      <c r="D91" s="161" t="s">
        <v>23</v>
      </c>
      <c r="E91" s="161" t="s">
        <v>23</v>
      </c>
      <c r="F91" s="182" t="s">
        <v>3</v>
      </c>
      <c r="G91" s="182">
        <v>40</v>
      </c>
      <c r="H91" s="183">
        <v>0</v>
      </c>
      <c r="I91" s="165">
        <f t="shared" si="0"/>
        <v>0</v>
      </c>
      <c r="J91" s="183">
        <v>0</v>
      </c>
      <c r="K91" s="165">
        <f t="shared" si="1"/>
        <v>0</v>
      </c>
    </row>
    <row r="92" spans="1:11" ht="22.5">
      <c r="A92" s="206"/>
      <c r="B92" s="206"/>
      <c r="C92" s="195" t="s">
        <v>133</v>
      </c>
      <c r="D92" s="161" t="s">
        <v>23</v>
      </c>
      <c r="E92" s="161" t="s">
        <v>23</v>
      </c>
      <c r="F92" s="182" t="s">
        <v>87</v>
      </c>
      <c r="G92" s="182">
        <v>8</v>
      </c>
      <c r="H92" s="183">
        <v>0</v>
      </c>
      <c r="I92" s="165">
        <f t="shared" si="0"/>
        <v>0</v>
      </c>
      <c r="J92" s="183">
        <v>0</v>
      </c>
      <c r="K92" s="165">
        <f t="shared" si="1"/>
        <v>0</v>
      </c>
    </row>
    <row r="93" spans="1:11">
      <c r="A93" s="158"/>
      <c r="B93" s="159"/>
      <c r="C93" s="224" t="s">
        <v>134</v>
      </c>
      <c r="D93" s="161" t="s">
        <v>23</v>
      </c>
      <c r="E93" s="161" t="s">
        <v>23</v>
      </c>
      <c r="F93" s="190" t="s">
        <v>85</v>
      </c>
      <c r="G93" s="190" t="s">
        <v>85</v>
      </c>
      <c r="H93" s="225">
        <v>0</v>
      </c>
      <c r="I93" s="175">
        <f t="shared" si="0"/>
        <v>0</v>
      </c>
      <c r="J93" s="225">
        <v>0</v>
      </c>
      <c r="K93" s="175">
        <f t="shared" si="1"/>
        <v>0</v>
      </c>
    </row>
    <row r="94" spans="1:11" ht="33.75">
      <c r="A94" s="159"/>
      <c r="B94" s="159"/>
      <c r="C94" s="195" t="s">
        <v>135</v>
      </c>
      <c r="D94" s="161" t="s">
        <v>23</v>
      </c>
      <c r="E94" s="161" t="s">
        <v>23</v>
      </c>
      <c r="F94" s="182" t="s">
        <v>3</v>
      </c>
      <c r="G94" s="182">
        <v>125</v>
      </c>
      <c r="H94" s="183">
        <v>0</v>
      </c>
      <c r="I94" s="165">
        <f t="shared" si="0"/>
        <v>0</v>
      </c>
      <c r="J94" s="183">
        <v>0</v>
      </c>
      <c r="K94" s="165">
        <f t="shared" si="1"/>
        <v>0</v>
      </c>
    </row>
    <row r="95" spans="1:11" ht="22.5">
      <c r="A95" s="159"/>
      <c r="B95" s="159"/>
      <c r="C95" s="195" t="s">
        <v>136</v>
      </c>
      <c r="D95" s="161" t="s">
        <v>23</v>
      </c>
      <c r="E95" s="161" t="s">
        <v>23</v>
      </c>
      <c r="F95" s="182" t="s">
        <v>4</v>
      </c>
      <c r="G95" s="182">
        <v>550</v>
      </c>
      <c r="H95" s="183">
        <v>0</v>
      </c>
      <c r="I95" s="165">
        <f t="shared" si="0"/>
        <v>0</v>
      </c>
      <c r="J95" s="183">
        <v>0</v>
      </c>
      <c r="K95" s="165">
        <f t="shared" si="1"/>
        <v>0</v>
      </c>
    </row>
    <row r="96" spans="1:11" ht="33.75">
      <c r="A96" s="159"/>
      <c r="B96" s="159"/>
      <c r="C96" s="195" t="s">
        <v>137</v>
      </c>
      <c r="D96" s="161" t="s">
        <v>23</v>
      </c>
      <c r="E96" s="161" t="s">
        <v>23</v>
      </c>
      <c r="F96" s="182" t="s">
        <v>3</v>
      </c>
      <c r="G96" s="182">
        <v>6</v>
      </c>
      <c r="H96" s="183">
        <v>0</v>
      </c>
      <c r="I96" s="165">
        <f t="shared" si="0"/>
        <v>0</v>
      </c>
      <c r="J96" s="183">
        <v>0</v>
      </c>
      <c r="K96" s="165">
        <f t="shared" si="1"/>
        <v>0</v>
      </c>
    </row>
    <row r="97" spans="1:11" ht="33.75">
      <c r="A97" s="159"/>
      <c r="B97" s="159"/>
      <c r="C97" s="195" t="s">
        <v>82</v>
      </c>
      <c r="D97" s="161" t="s">
        <v>23</v>
      </c>
      <c r="E97" s="161" t="s">
        <v>23</v>
      </c>
      <c r="F97" s="182" t="s">
        <v>86</v>
      </c>
      <c r="G97" s="182">
        <v>1</v>
      </c>
      <c r="H97" s="183">
        <v>0</v>
      </c>
      <c r="I97" s="165">
        <f t="shared" si="0"/>
        <v>0</v>
      </c>
      <c r="J97" s="183">
        <v>0</v>
      </c>
      <c r="K97" s="165">
        <f t="shared" si="1"/>
        <v>0</v>
      </c>
    </row>
    <row r="98" spans="1:11">
      <c r="A98" s="166"/>
      <c r="B98" s="166"/>
      <c r="C98" s="207" t="s">
        <v>83</v>
      </c>
      <c r="D98" s="168" t="s">
        <v>23</v>
      </c>
      <c r="E98" s="161" t="s">
        <v>23</v>
      </c>
      <c r="F98" s="208" t="s">
        <v>85</v>
      </c>
      <c r="G98" s="208" t="s">
        <v>85</v>
      </c>
      <c r="H98" s="209">
        <v>0</v>
      </c>
      <c r="I98" s="170">
        <f t="shared" si="0"/>
        <v>0</v>
      </c>
      <c r="J98" s="209">
        <v>0</v>
      </c>
      <c r="K98" s="170">
        <f t="shared" si="1"/>
        <v>0</v>
      </c>
    </row>
    <row r="99" spans="1:11" ht="22.5">
      <c r="A99" s="159"/>
      <c r="B99" s="159"/>
      <c r="C99" s="160" t="s">
        <v>138</v>
      </c>
      <c r="D99" s="161" t="s">
        <v>23</v>
      </c>
      <c r="E99" s="161" t="s">
        <v>23</v>
      </c>
      <c r="F99" s="172" t="s">
        <v>87</v>
      </c>
      <c r="G99" s="172">
        <v>32</v>
      </c>
      <c r="H99" s="165">
        <v>0</v>
      </c>
      <c r="I99" s="165">
        <f t="shared" si="0"/>
        <v>0</v>
      </c>
      <c r="J99" s="165">
        <v>0</v>
      </c>
      <c r="K99" s="165">
        <f t="shared" si="1"/>
        <v>0</v>
      </c>
    </row>
    <row r="100" spans="1:11" ht="22.5">
      <c r="A100" s="159"/>
      <c r="B100" s="159"/>
      <c r="C100" s="160" t="s">
        <v>59</v>
      </c>
      <c r="D100" s="161" t="s">
        <v>23</v>
      </c>
      <c r="E100" s="161" t="s">
        <v>23</v>
      </c>
      <c r="F100" s="172" t="s">
        <v>3</v>
      </c>
      <c r="G100" s="172">
        <v>200</v>
      </c>
      <c r="H100" s="165">
        <v>0</v>
      </c>
      <c r="I100" s="165">
        <f t="shared" si="0"/>
        <v>0</v>
      </c>
      <c r="J100" s="165">
        <v>0</v>
      </c>
      <c r="K100" s="165">
        <f t="shared" si="1"/>
        <v>0</v>
      </c>
    </row>
    <row r="101" spans="1:11" ht="45">
      <c r="A101" s="210"/>
      <c r="B101" s="210"/>
      <c r="C101" s="160" t="s">
        <v>139</v>
      </c>
      <c r="D101" s="161" t="s">
        <v>23</v>
      </c>
      <c r="E101" s="161" t="s">
        <v>23</v>
      </c>
      <c r="F101" s="172" t="s">
        <v>87</v>
      </c>
      <c r="G101" s="172">
        <v>96</v>
      </c>
      <c r="H101" s="165">
        <v>0</v>
      </c>
      <c r="I101" s="165">
        <f t="shared" si="0"/>
        <v>0</v>
      </c>
      <c r="J101" s="165">
        <v>0</v>
      </c>
      <c r="K101" s="165">
        <f t="shared" si="1"/>
        <v>0</v>
      </c>
    </row>
    <row r="102" spans="1:11" ht="22.5">
      <c r="A102" s="210"/>
      <c r="B102" s="210"/>
      <c r="C102" s="195" t="s">
        <v>140</v>
      </c>
      <c r="D102" s="161" t="s">
        <v>23</v>
      </c>
      <c r="E102" s="161" t="s">
        <v>23</v>
      </c>
      <c r="F102" s="182" t="s">
        <v>87</v>
      </c>
      <c r="G102" s="182">
        <v>10</v>
      </c>
      <c r="H102" s="183">
        <v>0</v>
      </c>
      <c r="I102" s="165">
        <f t="shared" si="0"/>
        <v>0</v>
      </c>
      <c r="J102" s="183">
        <v>0</v>
      </c>
      <c r="K102" s="165">
        <f t="shared" si="1"/>
        <v>0</v>
      </c>
    </row>
    <row r="103" spans="1:11" ht="22.5">
      <c r="A103" s="210"/>
      <c r="B103" s="210"/>
      <c r="C103" s="226" t="s">
        <v>141</v>
      </c>
      <c r="D103" s="161" t="s">
        <v>23</v>
      </c>
      <c r="E103" s="161" t="s">
        <v>23</v>
      </c>
      <c r="F103" s="182" t="s">
        <v>86</v>
      </c>
      <c r="G103" s="182">
        <v>1</v>
      </c>
      <c r="H103" s="183">
        <v>0</v>
      </c>
      <c r="I103" s="165">
        <f t="shared" si="0"/>
        <v>0</v>
      </c>
      <c r="J103" s="183">
        <v>0</v>
      </c>
      <c r="K103" s="165">
        <f t="shared" si="1"/>
        <v>0</v>
      </c>
    </row>
    <row r="104" spans="1:11">
      <c r="A104" s="227"/>
      <c r="B104" s="227"/>
      <c r="C104" s="228" t="s">
        <v>84</v>
      </c>
      <c r="D104" s="196" t="s">
        <v>23</v>
      </c>
      <c r="E104" s="196" t="s">
        <v>23</v>
      </c>
      <c r="F104" s="229" t="s">
        <v>88</v>
      </c>
      <c r="G104" s="229">
        <v>1</v>
      </c>
      <c r="H104" s="200">
        <v>0</v>
      </c>
      <c r="I104" s="200">
        <f t="shared" si="0"/>
        <v>0</v>
      </c>
      <c r="J104" s="200">
        <v>0</v>
      </c>
      <c r="K104" s="200">
        <f t="shared" si="1"/>
        <v>0</v>
      </c>
    </row>
    <row r="105" spans="1:11" ht="33" customHeight="1">
      <c r="A105" s="13" t="s">
        <v>15</v>
      </c>
      <c r="B105" s="14"/>
      <c r="C105" s="15" t="s">
        <v>17</v>
      </c>
      <c r="D105" s="15"/>
      <c r="E105" s="15" t="s">
        <v>16</v>
      </c>
      <c r="F105" s="13"/>
      <c r="G105" s="13"/>
      <c r="H105" s="15"/>
      <c r="I105" s="68">
        <f>SUBTOTAL(109,I8:I104)</f>
        <v>0</v>
      </c>
      <c r="J105" s="16"/>
      <c r="K105" s="16">
        <f>SUBTOTAL(109,K8:K104)</f>
        <v>0</v>
      </c>
    </row>
    <row r="106" spans="1:11">
      <c r="D106" s="1"/>
      <c r="E106" s="60"/>
      <c r="F106" s="61"/>
    </row>
    <row r="107" spans="1:11">
      <c r="D107" s="1"/>
      <c r="E107" s="60"/>
      <c r="F107" s="61"/>
    </row>
    <row r="108" spans="1:11">
      <c r="D108" s="1"/>
      <c r="E108" s="60"/>
      <c r="F108" s="61"/>
    </row>
    <row r="109" spans="1:11">
      <c r="D109" s="1"/>
      <c r="E109" s="60"/>
      <c r="F109" s="61"/>
    </row>
    <row r="110" spans="1:11">
      <c r="D110" s="1"/>
      <c r="E110" s="60"/>
      <c r="F110" s="61"/>
    </row>
    <row r="111" spans="1:11">
      <c r="D111" s="1"/>
      <c r="E111" s="60"/>
      <c r="F111" s="61"/>
    </row>
    <row r="112" spans="1:11">
      <c r="D112" s="1"/>
      <c r="E112" s="60"/>
      <c r="F112" s="61"/>
    </row>
    <row r="115" spans="3:6">
      <c r="C115" s="59"/>
      <c r="D115" s="62"/>
      <c r="E115" s="63"/>
      <c r="F115" s="64"/>
    </row>
    <row r="116" spans="3:6">
      <c r="D116" s="1"/>
      <c r="E116" s="60"/>
      <c r="F116" s="61"/>
    </row>
    <row r="117" spans="3:6">
      <c r="D117" s="1"/>
      <c r="E117" s="60"/>
      <c r="F117" s="61"/>
    </row>
    <row r="118" spans="3:6">
      <c r="D118" s="1"/>
      <c r="E118" s="60"/>
      <c r="F118" s="61"/>
    </row>
    <row r="119" spans="3:6">
      <c r="D119" s="1"/>
      <c r="E119" s="60"/>
      <c r="F119" s="61"/>
    </row>
    <row r="120" spans="3:6">
      <c r="D120" s="1"/>
      <c r="E120" s="60"/>
      <c r="F120" s="61"/>
    </row>
    <row r="121" spans="3:6">
      <c r="D121" s="1"/>
      <c r="E121" s="60"/>
      <c r="F121" s="61"/>
    </row>
    <row r="122" spans="3:6">
      <c r="D122" s="1"/>
      <c r="E122" s="60"/>
      <c r="F122" s="61"/>
    </row>
    <row r="123" spans="3:6">
      <c r="D123" s="1"/>
      <c r="E123" s="60"/>
      <c r="F123" s="61"/>
    </row>
    <row r="124" spans="3:6">
      <c r="D124" s="1"/>
      <c r="E124" s="60"/>
      <c r="F124" s="61"/>
    </row>
    <row r="125" spans="3:6">
      <c r="D125" s="1"/>
      <c r="E125" s="60"/>
      <c r="F125" s="61"/>
    </row>
    <row r="126" spans="3:6">
      <c r="D126" s="1"/>
      <c r="E126" s="60"/>
      <c r="F126" s="61"/>
    </row>
    <row r="127" spans="3:6">
      <c r="D127" s="1"/>
      <c r="E127" s="60"/>
      <c r="F127" s="61"/>
    </row>
    <row r="128" spans="3:6">
      <c r="D128" s="1"/>
      <c r="E128" s="60"/>
      <c r="F128" s="61"/>
    </row>
  </sheetData>
  <mergeCells count="2">
    <mergeCell ref="I1:K1"/>
    <mergeCell ref="A1:E1"/>
  </mergeCells>
  <pageMargins left="0.55118110236220474" right="0.39370078740157483" top="0.39370078740157483" bottom="0.98425196850393704" header="0.51181102362204722" footer="0.59055118110236227"/>
  <pageSetup paperSize="9" scale="75" fitToHeight="0" orientation="landscape" useFirstPageNumber="1" horizontalDpi="300" verticalDpi="300" r:id="rId1"/>
  <headerFooter alignWithMargins="0">
    <oddFooter>&amp;L&amp;"Century Gothic,obyčejné"&amp;12&amp;D&amp;C&amp;"Century Gothic,obyčejné"&amp;12STRANA &amp;P/&amp;N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377646-F7EA-48D4-B4D0-9E36CC7F4953}">
  <dimension ref="A1:L89"/>
  <sheetViews>
    <sheetView view="pageBreakPreview" zoomScale="90" zoomScaleNormal="100" zoomScaleSheetLayoutView="90" workbookViewId="0">
      <selection activeCell="P13" sqref="P13"/>
    </sheetView>
  </sheetViews>
  <sheetFormatPr defaultColWidth="9.28515625" defaultRowHeight="13.5"/>
  <cols>
    <col min="1" max="1" width="11.5703125" style="83" customWidth="1"/>
    <col min="2" max="2" width="17.28515625" style="92" customWidth="1"/>
    <col min="3" max="3" width="56" style="82" customWidth="1"/>
    <col min="4" max="4" width="10.42578125" style="83" customWidth="1"/>
    <col min="5" max="5" width="17.85546875" style="139" customWidth="1"/>
    <col min="6" max="6" width="5.5703125" style="139" customWidth="1"/>
    <col min="7" max="7" width="9.28515625" style="139"/>
    <col min="8" max="8" width="11.85546875" style="140" customWidth="1"/>
    <col min="9" max="9" width="17.140625" style="141" customWidth="1"/>
    <col min="10" max="10" width="12.7109375" style="140" customWidth="1"/>
    <col min="11" max="11" width="16.42578125" style="140" customWidth="1"/>
    <col min="12" max="12" width="26.5703125" style="82" customWidth="1"/>
    <col min="13" max="16384" width="9.28515625" style="83"/>
  </cols>
  <sheetData>
    <row r="1" spans="1:11" ht="25.15" customHeight="1">
      <c r="A1" s="441"/>
      <c r="B1" s="441"/>
      <c r="C1" s="441"/>
      <c r="D1" s="441"/>
      <c r="E1" s="441"/>
      <c r="F1" s="123"/>
      <c r="G1" s="123"/>
      <c r="H1" s="124"/>
      <c r="I1" s="442" t="s">
        <v>6</v>
      </c>
      <c r="J1" s="442"/>
      <c r="K1" s="442"/>
    </row>
    <row r="2" spans="1:11" ht="3" customHeight="1">
      <c r="A2" s="125"/>
      <c r="B2" s="126"/>
      <c r="C2" s="127"/>
      <c r="D2" s="128"/>
      <c r="E2" s="129"/>
      <c r="F2" s="129"/>
      <c r="G2" s="129"/>
      <c r="H2" s="130"/>
      <c r="I2" s="131"/>
      <c r="J2" s="132"/>
      <c r="K2" s="132"/>
    </row>
    <row r="3" spans="1:11" ht="6.6" customHeight="1">
      <c r="A3" s="133"/>
      <c r="C3" s="134"/>
      <c r="D3" s="135"/>
      <c r="E3" s="135"/>
      <c r="F3" s="135"/>
      <c r="G3" s="135"/>
      <c r="H3" s="136"/>
      <c r="I3" s="137"/>
      <c r="J3" s="137"/>
      <c r="K3" s="137"/>
    </row>
    <row r="4" spans="1:11" ht="20.25" customHeight="1">
      <c r="A4" s="138" t="s">
        <v>11</v>
      </c>
      <c r="C4" s="134"/>
      <c r="D4" s="135"/>
      <c r="E4" s="135"/>
      <c r="F4" s="135"/>
      <c r="G4" s="135"/>
      <c r="H4" s="136"/>
      <c r="I4" s="137"/>
      <c r="J4" s="137"/>
      <c r="K4" s="137"/>
    </row>
    <row r="5" spans="1:11" ht="6" customHeight="1"/>
    <row r="6" spans="1:11" ht="31.5" customHeight="1">
      <c r="A6" s="142" t="s">
        <v>22</v>
      </c>
      <c r="B6" s="111" t="s">
        <v>7</v>
      </c>
      <c r="C6" s="110" t="s">
        <v>8</v>
      </c>
      <c r="D6" s="110" t="s">
        <v>9</v>
      </c>
      <c r="E6" s="111" t="s">
        <v>10</v>
      </c>
      <c r="F6" s="111" t="s">
        <v>0</v>
      </c>
      <c r="G6" s="110" t="s">
        <v>5</v>
      </c>
      <c r="H6" s="112" t="s">
        <v>1</v>
      </c>
      <c r="I6" s="112" t="s">
        <v>13</v>
      </c>
      <c r="J6" s="112" t="s">
        <v>2</v>
      </c>
      <c r="K6" s="112" t="s">
        <v>14</v>
      </c>
    </row>
    <row r="7" spans="1:11" ht="20.100000000000001" customHeight="1">
      <c r="A7" s="143" t="s">
        <v>15</v>
      </c>
      <c r="B7" s="144"/>
      <c r="C7" s="145" t="s">
        <v>188</v>
      </c>
      <c r="D7" s="146"/>
      <c r="E7" s="147"/>
      <c r="F7" s="147"/>
      <c r="G7" s="147"/>
      <c r="H7" s="148"/>
      <c r="I7" s="149"/>
      <c r="J7" s="148"/>
      <c r="K7" s="148"/>
    </row>
    <row r="8" spans="1:11">
      <c r="A8" s="230"/>
      <c r="B8" s="231"/>
      <c r="C8" s="232" t="s">
        <v>150</v>
      </c>
      <c r="D8" s="231"/>
      <c r="E8" s="233"/>
      <c r="F8" s="233"/>
      <c r="G8" s="233"/>
      <c r="H8" s="234"/>
      <c r="I8" s="234"/>
      <c r="J8" s="234"/>
      <c r="K8" s="234"/>
    </row>
    <row r="9" spans="1:11">
      <c r="A9" s="235"/>
      <c r="B9" s="236"/>
      <c r="C9" s="237" t="s">
        <v>410</v>
      </c>
      <c r="D9" s="238" t="s">
        <v>23</v>
      </c>
      <c r="E9" s="238" t="s">
        <v>23</v>
      </c>
      <c r="F9" s="239" t="s">
        <v>3</v>
      </c>
      <c r="G9" s="240">
        <v>4</v>
      </c>
      <c r="H9" s="241">
        <v>0</v>
      </c>
      <c r="I9" s="242">
        <f t="shared" ref="I9:I65" si="0">PRODUCT(G9,H9)</f>
        <v>0</v>
      </c>
      <c r="J9" s="241">
        <v>0</v>
      </c>
      <c r="K9" s="242">
        <f t="shared" ref="K9:K65" si="1">PRODUCT(G9,J9)</f>
        <v>0</v>
      </c>
    </row>
    <row r="10" spans="1:11">
      <c r="A10" s="236"/>
      <c r="B10" s="236"/>
      <c r="C10" s="237" t="s">
        <v>411</v>
      </c>
      <c r="D10" s="238" t="s">
        <v>23</v>
      </c>
      <c r="E10" s="238" t="s">
        <v>23</v>
      </c>
      <c r="F10" s="239" t="s">
        <v>3</v>
      </c>
      <c r="G10" s="240">
        <v>12</v>
      </c>
      <c r="H10" s="241">
        <v>0</v>
      </c>
      <c r="I10" s="242">
        <f t="shared" si="0"/>
        <v>0</v>
      </c>
      <c r="J10" s="241">
        <v>0</v>
      </c>
      <c r="K10" s="242">
        <f t="shared" si="1"/>
        <v>0</v>
      </c>
    </row>
    <row r="11" spans="1:11">
      <c r="A11" s="236"/>
      <c r="B11" s="236"/>
      <c r="C11" s="237" t="s">
        <v>412</v>
      </c>
      <c r="D11" s="238" t="s">
        <v>23</v>
      </c>
      <c r="E11" s="238" t="s">
        <v>23</v>
      </c>
      <c r="F11" s="239" t="s">
        <v>3</v>
      </c>
      <c r="G11" s="240">
        <v>8</v>
      </c>
      <c r="H11" s="241">
        <v>0</v>
      </c>
      <c r="I11" s="242">
        <f t="shared" si="0"/>
        <v>0</v>
      </c>
      <c r="J11" s="241">
        <v>0</v>
      </c>
      <c r="K11" s="242">
        <f t="shared" si="1"/>
        <v>0</v>
      </c>
    </row>
    <row r="12" spans="1:11">
      <c r="A12" s="236"/>
      <c r="B12" s="236"/>
      <c r="C12" s="237" t="s">
        <v>413</v>
      </c>
      <c r="D12" s="238" t="s">
        <v>23</v>
      </c>
      <c r="E12" s="238" t="s">
        <v>23</v>
      </c>
      <c r="F12" s="239" t="s">
        <v>3</v>
      </c>
      <c r="G12" s="240">
        <v>8</v>
      </c>
      <c r="H12" s="241">
        <v>0</v>
      </c>
      <c r="I12" s="242">
        <f t="shared" si="0"/>
        <v>0</v>
      </c>
      <c r="J12" s="241">
        <v>0</v>
      </c>
      <c r="K12" s="242">
        <f t="shared" si="1"/>
        <v>0</v>
      </c>
    </row>
    <row r="13" spans="1:11">
      <c r="A13" s="236"/>
      <c r="B13" s="236"/>
      <c r="C13" s="237" t="s">
        <v>414</v>
      </c>
      <c r="D13" s="238" t="s">
        <v>23</v>
      </c>
      <c r="E13" s="238" t="s">
        <v>23</v>
      </c>
      <c r="F13" s="239" t="s">
        <v>3</v>
      </c>
      <c r="G13" s="240">
        <v>12</v>
      </c>
      <c r="H13" s="241">
        <v>0</v>
      </c>
      <c r="I13" s="242">
        <f t="shared" si="0"/>
        <v>0</v>
      </c>
      <c r="J13" s="241">
        <v>0</v>
      </c>
      <c r="K13" s="242">
        <f t="shared" si="1"/>
        <v>0</v>
      </c>
    </row>
    <row r="14" spans="1:11">
      <c r="A14" s="236"/>
      <c r="B14" s="236"/>
      <c r="C14" s="237" t="s">
        <v>415</v>
      </c>
      <c r="D14" s="238" t="s">
        <v>23</v>
      </c>
      <c r="E14" s="238" t="s">
        <v>23</v>
      </c>
      <c r="F14" s="239" t="s">
        <v>3</v>
      </c>
      <c r="G14" s="240">
        <v>12</v>
      </c>
      <c r="H14" s="241">
        <v>0</v>
      </c>
      <c r="I14" s="242">
        <f t="shared" si="0"/>
        <v>0</v>
      </c>
      <c r="J14" s="241">
        <v>0</v>
      </c>
      <c r="K14" s="242">
        <f t="shared" si="1"/>
        <v>0</v>
      </c>
    </row>
    <row r="15" spans="1:11">
      <c r="A15" s="236"/>
      <c r="B15" s="236"/>
      <c r="C15" s="237" t="s">
        <v>416</v>
      </c>
      <c r="D15" s="238" t="s">
        <v>23</v>
      </c>
      <c r="E15" s="238" t="s">
        <v>23</v>
      </c>
      <c r="F15" s="239" t="s">
        <v>3</v>
      </c>
      <c r="G15" s="240">
        <v>4</v>
      </c>
      <c r="H15" s="241">
        <v>0</v>
      </c>
      <c r="I15" s="242">
        <f t="shared" si="0"/>
        <v>0</v>
      </c>
      <c r="J15" s="241">
        <v>0</v>
      </c>
      <c r="K15" s="242">
        <f t="shared" si="1"/>
        <v>0</v>
      </c>
    </row>
    <row r="16" spans="1:11">
      <c r="A16" s="236"/>
      <c r="B16" s="236"/>
      <c r="C16" s="237" t="s">
        <v>151</v>
      </c>
      <c r="D16" s="238" t="s">
        <v>23</v>
      </c>
      <c r="E16" s="238" t="s">
        <v>23</v>
      </c>
      <c r="F16" s="239" t="s">
        <v>3</v>
      </c>
      <c r="G16" s="240">
        <v>4</v>
      </c>
      <c r="H16" s="241">
        <v>0</v>
      </c>
      <c r="I16" s="242">
        <f t="shared" si="0"/>
        <v>0</v>
      </c>
      <c r="J16" s="241">
        <v>0</v>
      </c>
      <c r="K16" s="242">
        <f t="shared" si="1"/>
        <v>0</v>
      </c>
    </row>
    <row r="17" spans="1:11">
      <c r="A17" s="236"/>
      <c r="B17" s="236"/>
      <c r="C17" s="237" t="s">
        <v>152</v>
      </c>
      <c r="D17" s="238" t="s">
        <v>23</v>
      </c>
      <c r="E17" s="238" t="s">
        <v>23</v>
      </c>
      <c r="F17" s="239" t="s">
        <v>3</v>
      </c>
      <c r="G17" s="240">
        <v>4</v>
      </c>
      <c r="H17" s="241">
        <v>0</v>
      </c>
      <c r="I17" s="242">
        <f t="shared" si="0"/>
        <v>0</v>
      </c>
      <c r="J17" s="241">
        <v>0</v>
      </c>
      <c r="K17" s="242">
        <f t="shared" si="1"/>
        <v>0</v>
      </c>
    </row>
    <row r="18" spans="1:11">
      <c r="A18" s="236"/>
      <c r="B18" s="243"/>
      <c r="C18" s="244" t="s">
        <v>153</v>
      </c>
      <c r="D18" s="245" t="s">
        <v>23</v>
      </c>
      <c r="E18" s="245" t="s">
        <v>23</v>
      </c>
      <c r="F18" s="246" t="s">
        <v>85</v>
      </c>
      <c r="G18" s="246" t="s">
        <v>85</v>
      </c>
      <c r="H18" s="247">
        <v>0</v>
      </c>
      <c r="I18" s="247">
        <f t="shared" si="0"/>
        <v>0</v>
      </c>
      <c r="J18" s="247">
        <v>0</v>
      </c>
      <c r="K18" s="247">
        <f t="shared" si="1"/>
        <v>0</v>
      </c>
    </row>
    <row r="19" spans="1:11" ht="33.75">
      <c r="A19" s="236"/>
      <c r="B19" s="236"/>
      <c r="C19" s="248" t="s">
        <v>154</v>
      </c>
      <c r="D19" s="238" t="s">
        <v>23</v>
      </c>
      <c r="E19" s="238" t="s">
        <v>23</v>
      </c>
      <c r="F19" s="249" t="s">
        <v>3</v>
      </c>
      <c r="G19" s="250">
        <v>1</v>
      </c>
      <c r="H19" s="242">
        <v>0</v>
      </c>
      <c r="I19" s="242">
        <f t="shared" si="0"/>
        <v>0</v>
      </c>
      <c r="J19" s="242">
        <v>0</v>
      </c>
      <c r="K19" s="242">
        <f t="shared" si="1"/>
        <v>0</v>
      </c>
    </row>
    <row r="20" spans="1:11" ht="22.5">
      <c r="A20" s="236"/>
      <c r="B20" s="236"/>
      <c r="C20" s="248" t="s">
        <v>155</v>
      </c>
      <c r="D20" s="238" t="s">
        <v>23</v>
      </c>
      <c r="E20" s="238" t="s">
        <v>23</v>
      </c>
      <c r="F20" s="249" t="s">
        <v>3</v>
      </c>
      <c r="G20" s="250">
        <v>1</v>
      </c>
      <c r="H20" s="242">
        <v>0</v>
      </c>
      <c r="I20" s="242">
        <f t="shared" si="0"/>
        <v>0</v>
      </c>
      <c r="J20" s="242">
        <v>0</v>
      </c>
      <c r="K20" s="242">
        <f t="shared" si="1"/>
        <v>0</v>
      </c>
    </row>
    <row r="21" spans="1:11" ht="22.5">
      <c r="A21" s="236"/>
      <c r="B21" s="236"/>
      <c r="C21" s="248" t="s">
        <v>156</v>
      </c>
      <c r="D21" s="238" t="s">
        <v>23</v>
      </c>
      <c r="E21" s="238" t="s">
        <v>23</v>
      </c>
      <c r="F21" s="249" t="s">
        <v>3</v>
      </c>
      <c r="G21" s="250">
        <v>6</v>
      </c>
      <c r="H21" s="242">
        <v>0</v>
      </c>
      <c r="I21" s="242">
        <f t="shared" si="0"/>
        <v>0</v>
      </c>
      <c r="J21" s="242">
        <v>0</v>
      </c>
      <c r="K21" s="242">
        <f t="shared" si="1"/>
        <v>0</v>
      </c>
    </row>
    <row r="22" spans="1:11" ht="22.5">
      <c r="A22" s="236"/>
      <c r="B22" s="236"/>
      <c r="C22" s="248" t="s">
        <v>157</v>
      </c>
      <c r="D22" s="238" t="s">
        <v>23</v>
      </c>
      <c r="E22" s="238" t="s">
        <v>23</v>
      </c>
      <c r="F22" s="249" t="s">
        <v>3</v>
      </c>
      <c r="G22" s="250">
        <v>1</v>
      </c>
      <c r="H22" s="242">
        <v>0</v>
      </c>
      <c r="I22" s="242">
        <f t="shared" si="0"/>
        <v>0</v>
      </c>
      <c r="J22" s="242">
        <v>0</v>
      </c>
      <c r="K22" s="242">
        <f t="shared" si="1"/>
        <v>0</v>
      </c>
    </row>
    <row r="23" spans="1:11" ht="45">
      <c r="A23" s="236"/>
      <c r="B23" s="236"/>
      <c r="C23" s="248" t="s">
        <v>158</v>
      </c>
      <c r="D23" s="238" t="s">
        <v>23</v>
      </c>
      <c r="E23" s="238" t="s">
        <v>23</v>
      </c>
      <c r="F23" s="249" t="s">
        <v>3</v>
      </c>
      <c r="G23" s="250">
        <v>2</v>
      </c>
      <c r="H23" s="242">
        <v>0</v>
      </c>
      <c r="I23" s="242">
        <f t="shared" si="0"/>
        <v>0</v>
      </c>
      <c r="J23" s="242">
        <v>0</v>
      </c>
      <c r="K23" s="242">
        <f t="shared" si="1"/>
        <v>0</v>
      </c>
    </row>
    <row r="24" spans="1:11">
      <c r="A24" s="236"/>
      <c r="B24" s="236"/>
      <c r="C24" s="248" t="s">
        <v>159</v>
      </c>
      <c r="D24" s="238" t="s">
        <v>23</v>
      </c>
      <c r="E24" s="238" t="s">
        <v>23</v>
      </c>
      <c r="F24" s="249" t="s">
        <v>3</v>
      </c>
      <c r="G24" s="250">
        <v>1</v>
      </c>
      <c r="H24" s="242">
        <v>0</v>
      </c>
      <c r="I24" s="242">
        <f t="shared" si="0"/>
        <v>0</v>
      </c>
      <c r="J24" s="242">
        <v>0</v>
      </c>
      <c r="K24" s="242">
        <f t="shared" si="1"/>
        <v>0</v>
      </c>
    </row>
    <row r="25" spans="1:11">
      <c r="A25" s="236"/>
      <c r="B25" s="236"/>
      <c r="C25" s="251" t="s">
        <v>160</v>
      </c>
      <c r="D25" s="238" t="s">
        <v>23</v>
      </c>
      <c r="E25" s="238" t="s">
        <v>23</v>
      </c>
      <c r="F25" s="252" t="s">
        <v>85</v>
      </c>
      <c r="G25" s="252" t="s">
        <v>85</v>
      </c>
      <c r="H25" s="253">
        <v>0</v>
      </c>
      <c r="I25" s="253">
        <f t="shared" si="0"/>
        <v>0</v>
      </c>
      <c r="J25" s="253">
        <v>0</v>
      </c>
      <c r="K25" s="253">
        <f t="shared" si="1"/>
        <v>0</v>
      </c>
    </row>
    <row r="26" spans="1:11" ht="22.5">
      <c r="A26" s="236"/>
      <c r="B26" s="236"/>
      <c r="C26" s="237" t="s">
        <v>161</v>
      </c>
      <c r="D26" s="245" t="s">
        <v>23</v>
      </c>
      <c r="E26" s="238" t="s">
        <v>23</v>
      </c>
      <c r="F26" s="239" t="s">
        <v>3</v>
      </c>
      <c r="G26" s="249">
        <v>1</v>
      </c>
      <c r="H26" s="242">
        <v>0</v>
      </c>
      <c r="I26" s="254">
        <f t="shared" si="0"/>
        <v>0</v>
      </c>
      <c r="J26" s="242">
        <v>0</v>
      </c>
      <c r="K26" s="254">
        <f t="shared" si="1"/>
        <v>0</v>
      </c>
    </row>
    <row r="27" spans="1:11">
      <c r="A27" s="236"/>
      <c r="B27" s="236"/>
      <c r="C27" s="237" t="s">
        <v>162</v>
      </c>
      <c r="D27" s="238" t="s">
        <v>23</v>
      </c>
      <c r="E27" s="238" t="s">
        <v>23</v>
      </c>
      <c r="F27" s="239" t="s">
        <v>3</v>
      </c>
      <c r="G27" s="239">
        <v>1</v>
      </c>
      <c r="H27" s="242">
        <v>0</v>
      </c>
      <c r="I27" s="242">
        <f t="shared" si="0"/>
        <v>0</v>
      </c>
      <c r="J27" s="242">
        <v>0</v>
      </c>
      <c r="K27" s="242">
        <f t="shared" si="1"/>
        <v>0</v>
      </c>
    </row>
    <row r="28" spans="1:11">
      <c r="A28" s="236"/>
      <c r="B28" s="243"/>
      <c r="C28" s="255" t="s">
        <v>163</v>
      </c>
      <c r="D28" s="245" t="s">
        <v>23</v>
      </c>
      <c r="E28" s="245" t="s">
        <v>23</v>
      </c>
      <c r="F28" s="256" t="s">
        <v>85</v>
      </c>
      <c r="G28" s="257" t="s">
        <v>85</v>
      </c>
      <c r="H28" s="247">
        <v>0</v>
      </c>
      <c r="I28" s="247">
        <f t="shared" si="0"/>
        <v>0</v>
      </c>
      <c r="J28" s="247">
        <v>0</v>
      </c>
      <c r="K28" s="247">
        <f t="shared" si="1"/>
        <v>0</v>
      </c>
    </row>
    <row r="29" spans="1:11" ht="22.5">
      <c r="A29" s="236"/>
      <c r="B29" s="236"/>
      <c r="C29" s="258" t="s">
        <v>164</v>
      </c>
      <c r="D29" s="238" t="s">
        <v>23</v>
      </c>
      <c r="E29" s="238" t="s">
        <v>23</v>
      </c>
      <c r="F29" s="240" t="s">
        <v>3</v>
      </c>
      <c r="G29" s="240">
        <v>4</v>
      </c>
      <c r="H29" s="241">
        <v>0</v>
      </c>
      <c r="I29" s="242">
        <f t="shared" si="0"/>
        <v>0</v>
      </c>
      <c r="J29" s="241">
        <v>0</v>
      </c>
      <c r="K29" s="242">
        <f t="shared" si="1"/>
        <v>0</v>
      </c>
    </row>
    <row r="30" spans="1:11">
      <c r="A30" s="236"/>
      <c r="B30" s="236"/>
      <c r="C30" s="258" t="s">
        <v>165</v>
      </c>
      <c r="D30" s="238" t="s">
        <v>23</v>
      </c>
      <c r="E30" s="238" t="s">
        <v>23</v>
      </c>
      <c r="F30" s="240" t="s">
        <v>3</v>
      </c>
      <c r="G30" s="240">
        <v>4</v>
      </c>
      <c r="H30" s="241">
        <v>0</v>
      </c>
      <c r="I30" s="242">
        <f t="shared" si="0"/>
        <v>0</v>
      </c>
      <c r="J30" s="241">
        <v>0</v>
      </c>
      <c r="K30" s="242">
        <f t="shared" si="1"/>
        <v>0</v>
      </c>
    </row>
    <row r="31" spans="1:11">
      <c r="A31" s="236"/>
      <c r="B31" s="236"/>
      <c r="C31" s="258" t="s">
        <v>166</v>
      </c>
      <c r="D31" s="238" t="s">
        <v>23</v>
      </c>
      <c r="E31" s="238" t="s">
        <v>23</v>
      </c>
      <c r="F31" s="240" t="s">
        <v>3</v>
      </c>
      <c r="G31" s="240">
        <v>4</v>
      </c>
      <c r="H31" s="241">
        <v>0</v>
      </c>
      <c r="I31" s="242">
        <f t="shared" si="0"/>
        <v>0</v>
      </c>
      <c r="J31" s="241">
        <v>0</v>
      </c>
      <c r="K31" s="242">
        <f t="shared" si="1"/>
        <v>0</v>
      </c>
    </row>
    <row r="32" spans="1:11" ht="22.5">
      <c r="A32" s="236"/>
      <c r="B32" s="236"/>
      <c r="C32" s="258" t="s">
        <v>417</v>
      </c>
      <c r="D32" s="238" t="s">
        <v>23</v>
      </c>
      <c r="E32" s="238" t="s">
        <v>23</v>
      </c>
      <c r="F32" s="240" t="s">
        <v>3</v>
      </c>
      <c r="G32" s="240">
        <v>4</v>
      </c>
      <c r="H32" s="241">
        <v>0</v>
      </c>
      <c r="I32" s="242">
        <f t="shared" si="0"/>
        <v>0</v>
      </c>
      <c r="J32" s="241">
        <v>0</v>
      </c>
      <c r="K32" s="242">
        <f t="shared" si="1"/>
        <v>0</v>
      </c>
    </row>
    <row r="33" spans="1:11" ht="22.5">
      <c r="A33" s="236"/>
      <c r="B33" s="236"/>
      <c r="C33" s="258" t="s">
        <v>167</v>
      </c>
      <c r="D33" s="238" t="s">
        <v>23</v>
      </c>
      <c r="E33" s="238" t="s">
        <v>23</v>
      </c>
      <c r="F33" s="240" t="s">
        <v>3</v>
      </c>
      <c r="G33" s="240">
        <v>4</v>
      </c>
      <c r="H33" s="241">
        <v>0</v>
      </c>
      <c r="I33" s="242">
        <f t="shared" si="0"/>
        <v>0</v>
      </c>
      <c r="J33" s="241">
        <v>0</v>
      </c>
      <c r="K33" s="242">
        <f t="shared" si="1"/>
        <v>0</v>
      </c>
    </row>
    <row r="34" spans="1:11">
      <c r="A34" s="236"/>
      <c r="B34" s="236"/>
      <c r="C34" s="258" t="s">
        <v>168</v>
      </c>
      <c r="D34" s="238" t="s">
        <v>23</v>
      </c>
      <c r="E34" s="238" t="s">
        <v>23</v>
      </c>
      <c r="F34" s="240" t="s">
        <v>3</v>
      </c>
      <c r="G34" s="240">
        <v>4</v>
      </c>
      <c r="H34" s="241">
        <v>0</v>
      </c>
      <c r="I34" s="242">
        <f t="shared" si="0"/>
        <v>0</v>
      </c>
      <c r="J34" s="241">
        <v>0</v>
      </c>
      <c r="K34" s="242">
        <f t="shared" si="1"/>
        <v>0</v>
      </c>
    </row>
    <row r="35" spans="1:11">
      <c r="A35" s="236"/>
      <c r="B35" s="236"/>
      <c r="C35" s="259" t="s">
        <v>74</v>
      </c>
      <c r="D35" s="238" t="s">
        <v>23</v>
      </c>
      <c r="E35" s="238" t="s">
        <v>23</v>
      </c>
      <c r="F35" s="260" t="s">
        <v>85</v>
      </c>
      <c r="G35" s="260" t="s">
        <v>85</v>
      </c>
      <c r="H35" s="261">
        <v>0</v>
      </c>
      <c r="I35" s="253">
        <f t="shared" si="0"/>
        <v>0</v>
      </c>
      <c r="J35" s="261">
        <v>0</v>
      </c>
      <c r="K35" s="253">
        <f t="shared" si="1"/>
        <v>0</v>
      </c>
    </row>
    <row r="36" spans="1:11" ht="22.5">
      <c r="A36" s="236"/>
      <c r="B36" s="236"/>
      <c r="C36" s="248" t="s">
        <v>169</v>
      </c>
      <c r="D36" s="238" t="s">
        <v>23</v>
      </c>
      <c r="E36" s="238" t="s">
        <v>23</v>
      </c>
      <c r="F36" s="249" t="s">
        <v>4</v>
      </c>
      <c r="G36" s="250">
        <v>2350</v>
      </c>
      <c r="H36" s="242">
        <v>0</v>
      </c>
      <c r="I36" s="242">
        <f t="shared" si="0"/>
        <v>0</v>
      </c>
      <c r="J36" s="242">
        <v>0</v>
      </c>
      <c r="K36" s="242">
        <f t="shared" si="1"/>
        <v>0</v>
      </c>
    </row>
    <row r="37" spans="1:11">
      <c r="A37" s="236"/>
      <c r="B37" s="236"/>
      <c r="C37" s="248" t="s">
        <v>170</v>
      </c>
      <c r="D37" s="238" t="s">
        <v>23</v>
      </c>
      <c r="E37" s="238" t="s">
        <v>23</v>
      </c>
      <c r="F37" s="249" t="s">
        <v>4</v>
      </c>
      <c r="G37" s="250">
        <v>520</v>
      </c>
      <c r="H37" s="242">
        <v>0</v>
      </c>
      <c r="I37" s="242">
        <f t="shared" si="0"/>
        <v>0</v>
      </c>
      <c r="J37" s="242">
        <v>0</v>
      </c>
      <c r="K37" s="242">
        <f t="shared" si="1"/>
        <v>0</v>
      </c>
    </row>
    <row r="38" spans="1:11">
      <c r="A38" s="236"/>
      <c r="B38" s="236"/>
      <c r="C38" s="248" t="s">
        <v>171</v>
      </c>
      <c r="D38" s="238" t="s">
        <v>23</v>
      </c>
      <c r="E38" s="238" t="s">
        <v>23</v>
      </c>
      <c r="F38" s="249" t="s">
        <v>4</v>
      </c>
      <c r="G38" s="250">
        <v>250</v>
      </c>
      <c r="H38" s="242">
        <v>0</v>
      </c>
      <c r="I38" s="242">
        <f t="shared" si="0"/>
        <v>0</v>
      </c>
      <c r="J38" s="242">
        <v>0</v>
      </c>
      <c r="K38" s="242">
        <f t="shared" si="1"/>
        <v>0</v>
      </c>
    </row>
    <row r="39" spans="1:11" ht="22.5">
      <c r="A39" s="236"/>
      <c r="B39" s="236"/>
      <c r="C39" s="248" t="s">
        <v>52</v>
      </c>
      <c r="D39" s="238" t="s">
        <v>23</v>
      </c>
      <c r="E39" s="238" t="s">
        <v>23</v>
      </c>
      <c r="F39" s="249" t="s">
        <v>3</v>
      </c>
      <c r="G39" s="250">
        <v>1</v>
      </c>
      <c r="H39" s="242">
        <v>0</v>
      </c>
      <c r="I39" s="242">
        <f t="shared" si="0"/>
        <v>0</v>
      </c>
      <c r="J39" s="242">
        <v>0</v>
      </c>
      <c r="K39" s="242">
        <f t="shared" si="1"/>
        <v>0</v>
      </c>
    </row>
    <row r="40" spans="1:11" ht="22.5">
      <c r="A40" s="236"/>
      <c r="B40" s="236"/>
      <c r="C40" s="248" t="s">
        <v>172</v>
      </c>
      <c r="D40" s="238" t="s">
        <v>23</v>
      </c>
      <c r="E40" s="238" t="s">
        <v>23</v>
      </c>
      <c r="F40" s="249" t="s">
        <v>3</v>
      </c>
      <c r="G40" s="250">
        <v>24</v>
      </c>
      <c r="H40" s="242">
        <v>0</v>
      </c>
      <c r="I40" s="242">
        <f t="shared" si="0"/>
        <v>0</v>
      </c>
      <c r="J40" s="242">
        <v>0</v>
      </c>
      <c r="K40" s="242">
        <f t="shared" si="1"/>
        <v>0</v>
      </c>
    </row>
    <row r="41" spans="1:11">
      <c r="A41" s="236"/>
      <c r="B41" s="236"/>
      <c r="C41" s="248" t="s">
        <v>173</v>
      </c>
      <c r="D41" s="238" t="s">
        <v>23</v>
      </c>
      <c r="E41" s="238" t="s">
        <v>23</v>
      </c>
      <c r="F41" s="249" t="s">
        <v>3</v>
      </c>
      <c r="G41" s="250">
        <v>2</v>
      </c>
      <c r="H41" s="242">
        <v>0</v>
      </c>
      <c r="I41" s="242">
        <f t="shared" si="0"/>
        <v>0</v>
      </c>
      <c r="J41" s="242">
        <v>0</v>
      </c>
      <c r="K41" s="242">
        <f t="shared" si="1"/>
        <v>0</v>
      </c>
    </row>
    <row r="42" spans="1:11" ht="22.5">
      <c r="A42" s="236"/>
      <c r="B42" s="236"/>
      <c r="C42" s="237" t="s">
        <v>418</v>
      </c>
      <c r="D42" s="238" t="s">
        <v>23</v>
      </c>
      <c r="E42" s="238" t="s">
        <v>23</v>
      </c>
      <c r="F42" s="249" t="s">
        <v>4</v>
      </c>
      <c r="G42" s="249">
        <v>30</v>
      </c>
      <c r="H42" s="242">
        <v>0</v>
      </c>
      <c r="I42" s="242">
        <f t="shared" si="0"/>
        <v>0</v>
      </c>
      <c r="J42" s="242">
        <v>0</v>
      </c>
      <c r="K42" s="242">
        <f t="shared" si="1"/>
        <v>0</v>
      </c>
    </row>
    <row r="43" spans="1:11">
      <c r="A43" s="236"/>
      <c r="B43" s="236"/>
      <c r="C43" s="237" t="s">
        <v>77</v>
      </c>
      <c r="D43" s="238" t="s">
        <v>23</v>
      </c>
      <c r="E43" s="238" t="s">
        <v>23</v>
      </c>
      <c r="F43" s="249" t="s">
        <v>4</v>
      </c>
      <c r="G43" s="249">
        <v>150</v>
      </c>
      <c r="H43" s="242">
        <v>0</v>
      </c>
      <c r="I43" s="242">
        <f t="shared" si="0"/>
        <v>0</v>
      </c>
      <c r="J43" s="242">
        <v>0</v>
      </c>
      <c r="K43" s="242">
        <f t="shared" si="1"/>
        <v>0</v>
      </c>
    </row>
    <row r="44" spans="1:11">
      <c r="A44" s="236"/>
      <c r="B44" s="236"/>
      <c r="C44" s="237" t="s">
        <v>76</v>
      </c>
      <c r="D44" s="238" t="s">
        <v>23</v>
      </c>
      <c r="E44" s="238" t="s">
        <v>23</v>
      </c>
      <c r="F44" s="249" t="s">
        <v>4</v>
      </c>
      <c r="G44" s="249">
        <v>30</v>
      </c>
      <c r="H44" s="242">
        <v>0</v>
      </c>
      <c r="I44" s="242">
        <f t="shared" si="0"/>
        <v>0</v>
      </c>
      <c r="J44" s="242">
        <v>0</v>
      </c>
      <c r="K44" s="242">
        <f t="shared" si="1"/>
        <v>0</v>
      </c>
    </row>
    <row r="45" spans="1:11">
      <c r="A45" s="236"/>
      <c r="B45" s="236"/>
      <c r="C45" s="237" t="s">
        <v>175</v>
      </c>
      <c r="D45" s="238" t="s">
        <v>23</v>
      </c>
      <c r="E45" s="238" t="s">
        <v>23</v>
      </c>
      <c r="F45" s="249" t="s">
        <v>3</v>
      </c>
      <c r="G45" s="249">
        <v>25</v>
      </c>
      <c r="H45" s="242">
        <v>0</v>
      </c>
      <c r="I45" s="242">
        <f t="shared" si="0"/>
        <v>0</v>
      </c>
      <c r="J45" s="242">
        <v>0</v>
      </c>
      <c r="K45" s="242">
        <f t="shared" si="1"/>
        <v>0</v>
      </c>
    </row>
    <row r="46" spans="1:11">
      <c r="A46" s="236"/>
      <c r="B46" s="243"/>
      <c r="C46" s="258" t="s">
        <v>176</v>
      </c>
      <c r="D46" s="245" t="s">
        <v>23</v>
      </c>
      <c r="E46" s="238" t="s">
        <v>23</v>
      </c>
      <c r="F46" s="240" t="s">
        <v>3</v>
      </c>
      <c r="G46" s="240">
        <v>2</v>
      </c>
      <c r="H46" s="241">
        <v>0</v>
      </c>
      <c r="I46" s="254">
        <f t="shared" si="0"/>
        <v>0</v>
      </c>
      <c r="J46" s="241">
        <v>0</v>
      </c>
      <c r="K46" s="254">
        <f t="shared" si="1"/>
        <v>0</v>
      </c>
    </row>
    <row r="47" spans="1:11">
      <c r="A47" s="236"/>
      <c r="B47" s="236"/>
      <c r="C47" s="262" t="s">
        <v>127</v>
      </c>
      <c r="D47" s="238" t="s">
        <v>23</v>
      </c>
      <c r="E47" s="238" t="s">
        <v>23</v>
      </c>
      <c r="F47" s="239" t="s">
        <v>3</v>
      </c>
      <c r="G47" s="263">
        <v>4</v>
      </c>
      <c r="H47" s="264">
        <v>0</v>
      </c>
      <c r="I47" s="242">
        <f t="shared" si="0"/>
        <v>0</v>
      </c>
      <c r="J47" s="264">
        <v>0</v>
      </c>
      <c r="K47" s="242">
        <f t="shared" si="1"/>
        <v>0</v>
      </c>
    </row>
    <row r="48" spans="1:11">
      <c r="A48" s="236"/>
      <c r="B48" s="236"/>
      <c r="C48" s="262" t="s">
        <v>50</v>
      </c>
      <c r="D48" s="238" t="s">
        <v>23</v>
      </c>
      <c r="E48" s="238" t="s">
        <v>23</v>
      </c>
      <c r="F48" s="239" t="s">
        <v>3</v>
      </c>
      <c r="G48" s="263">
        <v>4</v>
      </c>
      <c r="H48" s="264">
        <v>0</v>
      </c>
      <c r="I48" s="242">
        <f t="shared" si="0"/>
        <v>0</v>
      </c>
      <c r="J48" s="264">
        <v>0</v>
      </c>
      <c r="K48" s="242">
        <f t="shared" si="1"/>
        <v>0</v>
      </c>
    </row>
    <row r="49" spans="1:11">
      <c r="A49" s="236"/>
      <c r="B49" s="236"/>
      <c r="C49" s="237" t="s">
        <v>51</v>
      </c>
      <c r="D49" s="238" t="s">
        <v>23</v>
      </c>
      <c r="E49" s="238" t="s">
        <v>23</v>
      </c>
      <c r="F49" s="249" t="s">
        <v>3</v>
      </c>
      <c r="G49" s="249">
        <v>2</v>
      </c>
      <c r="H49" s="242">
        <v>0</v>
      </c>
      <c r="I49" s="242">
        <f t="shared" si="0"/>
        <v>0</v>
      </c>
      <c r="J49" s="242">
        <v>0</v>
      </c>
      <c r="K49" s="242">
        <f t="shared" si="1"/>
        <v>0</v>
      </c>
    </row>
    <row r="50" spans="1:11">
      <c r="A50" s="236"/>
      <c r="B50" s="236"/>
      <c r="C50" s="237" t="s">
        <v>79</v>
      </c>
      <c r="D50" s="238" t="s">
        <v>23</v>
      </c>
      <c r="E50" s="238" t="s">
        <v>23</v>
      </c>
      <c r="F50" s="249" t="s">
        <v>3</v>
      </c>
      <c r="G50" s="249">
        <v>2</v>
      </c>
      <c r="H50" s="242">
        <v>0</v>
      </c>
      <c r="I50" s="242">
        <f t="shared" si="0"/>
        <v>0</v>
      </c>
      <c r="J50" s="242">
        <v>0</v>
      </c>
      <c r="K50" s="242">
        <f t="shared" si="1"/>
        <v>0</v>
      </c>
    </row>
    <row r="51" spans="1:11" ht="22.5">
      <c r="A51" s="236"/>
      <c r="B51" s="236"/>
      <c r="C51" s="237" t="s">
        <v>419</v>
      </c>
      <c r="D51" s="238" t="s">
        <v>23</v>
      </c>
      <c r="E51" s="238" t="s">
        <v>23</v>
      </c>
      <c r="F51" s="249" t="s">
        <v>3</v>
      </c>
      <c r="G51" s="249">
        <v>50</v>
      </c>
      <c r="H51" s="242">
        <v>0</v>
      </c>
      <c r="I51" s="242">
        <f t="shared" si="0"/>
        <v>0</v>
      </c>
      <c r="J51" s="242">
        <v>0</v>
      </c>
      <c r="K51" s="242">
        <f t="shared" si="1"/>
        <v>0</v>
      </c>
    </row>
    <row r="52" spans="1:11" ht="22.5">
      <c r="A52" s="236"/>
      <c r="B52" s="236"/>
      <c r="C52" s="237" t="s">
        <v>130</v>
      </c>
      <c r="D52" s="238" t="s">
        <v>23</v>
      </c>
      <c r="E52" s="238" t="s">
        <v>23</v>
      </c>
      <c r="F52" s="249" t="s">
        <v>3</v>
      </c>
      <c r="G52" s="249">
        <v>50</v>
      </c>
      <c r="H52" s="242">
        <v>0</v>
      </c>
      <c r="I52" s="242">
        <f t="shared" si="0"/>
        <v>0</v>
      </c>
      <c r="J52" s="242">
        <v>0</v>
      </c>
      <c r="K52" s="242">
        <f t="shared" si="1"/>
        <v>0</v>
      </c>
    </row>
    <row r="53" spans="1:11">
      <c r="A53" s="236"/>
      <c r="B53" s="236"/>
      <c r="C53" s="265" t="s">
        <v>93</v>
      </c>
      <c r="D53" s="238" t="s">
        <v>23</v>
      </c>
      <c r="E53" s="238" t="s">
        <v>23</v>
      </c>
      <c r="F53" s="266" t="s">
        <v>3</v>
      </c>
      <c r="G53" s="267">
        <f>SUM(G51:G52)</f>
        <v>100</v>
      </c>
      <c r="H53" s="268">
        <v>0</v>
      </c>
      <c r="I53" s="242">
        <f t="shared" si="0"/>
        <v>0</v>
      </c>
      <c r="J53" s="268">
        <v>0</v>
      </c>
      <c r="K53" s="242">
        <f t="shared" si="1"/>
        <v>0</v>
      </c>
    </row>
    <row r="54" spans="1:11" ht="22.5">
      <c r="A54" s="236"/>
      <c r="B54" s="236"/>
      <c r="C54" s="269" t="s">
        <v>177</v>
      </c>
      <c r="D54" s="245" t="s">
        <v>23</v>
      </c>
      <c r="E54" s="245" t="s">
        <v>23</v>
      </c>
      <c r="F54" s="270" t="s">
        <v>86</v>
      </c>
      <c r="G54" s="271">
        <v>12</v>
      </c>
      <c r="H54" s="272">
        <v>0</v>
      </c>
      <c r="I54" s="254">
        <f t="shared" si="0"/>
        <v>0</v>
      </c>
      <c r="J54" s="272">
        <v>0</v>
      </c>
      <c r="K54" s="254">
        <f t="shared" si="1"/>
        <v>0</v>
      </c>
    </row>
    <row r="55" spans="1:11">
      <c r="A55" s="236"/>
      <c r="B55" s="236"/>
      <c r="C55" s="251" t="s">
        <v>178</v>
      </c>
      <c r="D55" s="238" t="s">
        <v>23</v>
      </c>
      <c r="E55" s="238" t="s">
        <v>23</v>
      </c>
      <c r="F55" s="273" t="s">
        <v>85</v>
      </c>
      <c r="G55" s="274" t="s">
        <v>85</v>
      </c>
      <c r="H55" s="275">
        <v>0</v>
      </c>
      <c r="I55" s="253">
        <f t="shared" si="0"/>
        <v>0</v>
      </c>
      <c r="J55" s="275">
        <v>0</v>
      </c>
      <c r="K55" s="253">
        <f t="shared" si="1"/>
        <v>0</v>
      </c>
    </row>
    <row r="56" spans="1:11">
      <c r="A56" s="236"/>
      <c r="B56" s="236"/>
      <c r="C56" s="262" t="s">
        <v>179</v>
      </c>
      <c r="D56" s="245" t="s">
        <v>23</v>
      </c>
      <c r="E56" s="238" t="s">
        <v>23</v>
      </c>
      <c r="F56" s="239" t="s">
        <v>4</v>
      </c>
      <c r="G56" s="276">
        <v>160</v>
      </c>
      <c r="H56" s="277">
        <v>0</v>
      </c>
      <c r="I56" s="254">
        <f t="shared" si="0"/>
        <v>0</v>
      </c>
      <c r="J56" s="277">
        <v>0</v>
      </c>
      <c r="K56" s="254">
        <f t="shared" si="1"/>
        <v>0</v>
      </c>
    </row>
    <row r="57" spans="1:11">
      <c r="A57" s="236"/>
      <c r="B57" s="236"/>
      <c r="C57" s="262" t="s">
        <v>180</v>
      </c>
      <c r="D57" s="238" t="s">
        <v>23</v>
      </c>
      <c r="E57" s="238" t="s">
        <v>23</v>
      </c>
      <c r="F57" s="239" t="s">
        <v>3</v>
      </c>
      <c r="G57" s="276">
        <v>55</v>
      </c>
      <c r="H57" s="277">
        <v>0</v>
      </c>
      <c r="I57" s="242">
        <f t="shared" si="0"/>
        <v>0</v>
      </c>
      <c r="J57" s="277">
        <v>0</v>
      </c>
      <c r="K57" s="242">
        <f t="shared" si="1"/>
        <v>0</v>
      </c>
    </row>
    <row r="58" spans="1:11" ht="22.5">
      <c r="A58" s="236"/>
      <c r="B58" s="236"/>
      <c r="C58" s="262" t="s">
        <v>181</v>
      </c>
      <c r="D58" s="238" t="s">
        <v>23</v>
      </c>
      <c r="E58" s="238" t="s">
        <v>23</v>
      </c>
      <c r="F58" s="239" t="s">
        <v>3</v>
      </c>
      <c r="G58" s="276">
        <v>2</v>
      </c>
      <c r="H58" s="277">
        <v>0</v>
      </c>
      <c r="I58" s="242">
        <f t="shared" si="0"/>
        <v>0</v>
      </c>
      <c r="J58" s="277">
        <v>0</v>
      </c>
      <c r="K58" s="242">
        <f t="shared" si="1"/>
        <v>0</v>
      </c>
    </row>
    <row r="59" spans="1:11" ht="22.5">
      <c r="A59" s="236"/>
      <c r="B59" s="236"/>
      <c r="C59" s="237" t="s">
        <v>182</v>
      </c>
      <c r="D59" s="238" t="s">
        <v>23</v>
      </c>
      <c r="E59" s="238" t="s">
        <v>23</v>
      </c>
      <c r="F59" s="249" t="s">
        <v>86</v>
      </c>
      <c r="G59" s="249">
        <v>1</v>
      </c>
      <c r="H59" s="242">
        <v>0</v>
      </c>
      <c r="I59" s="242">
        <f t="shared" si="0"/>
        <v>0</v>
      </c>
      <c r="J59" s="242">
        <v>0</v>
      </c>
      <c r="K59" s="242">
        <f t="shared" si="1"/>
        <v>0</v>
      </c>
    </row>
    <row r="60" spans="1:11">
      <c r="A60" s="236"/>
      <c r="B60" s="243"/>
      <c r="C60" s="244" t="s">
        <v>83</v>
      </c>
      <c r="D60" s="245" t="s">
        <v>23</v>
      </c>
      <c r="E60" s="245" t="s">
        <v>23</v>
      </c>
      <c r="F60" s="246" t="s">
        <v>85</v>
      </c>
      <c r="G60" s="278" t="s">
        <v>85</v>
      </c>
      <c r="H60" s="247">
        <v>0</v>
      </c>
      <c r="I60" s="247">
        <f t="shared" si="0"/>
        <v>0</v>
      </c>
      <c r="J60" s="247">
        <v>0</v>
      </c>
      <c r="K60" s="247">
        <f t="shared" si="1"/>
        <v>0</v>
      </c>
    </row>
    <row r="61" spans="1:11" ht="22.5">
      <c r="A61" s="236"/>
      <c r="B61" s="236"/>
      <c r="C61" s="279" t="s">
        <v>183</v>
      </c>
      <c r="D61" s="238" t="s">
        <v>23</v>
      </c>
      <c r="E61" s="238" t="s">
        <v>23</v>
      </c>
      <c r="F61" s="239" t="s">
        <v>87</v>
      </c>
      <c r="G61" s="249">
        <v>14</v>
      </c>
      <c r="H61" s="242">
        <v>0</v>
      </c>
      <c r="I61" s="242">
        <f t="shared" si="0"/>
        <v>0</v>
      </c>
      <c r="J61" s="242">
        <v>0</v>
      </c>
      <c r="K61" s="242">
        <f t="shared" si="1"/>
        <v>0</v>
      </c>
    </row>
    <row r="62" spans="1:11" ht="45">
      <c r="A62" s="236"/>
      <c r="B62" s="236"/>
      <c r="C62" s="237" t="s">
        <v>184</v>
      </c>
      <c r="D62" s="238" t="s">
        <v>23</v>
      </c>
      <c r="E62" s="238" t="s">
        <v>23</v>
      </c>
      <c r="F62" s="239" t="s">
        <v>87</v>
      </c>
      <c r="G62" s="249">
        <v>26</v>
      </c>
      <c r="H62" s="242">
        <v>0</v>
      </c>
      <c r="I62" s="242">
        <f t="shared" si="0"/>
        <v>0</v>
      </c>
      <c r="J62" s="242">
        <v>0</v>
      </c>
      <c r="K62" s="242">
        <f t="shared" si="1"/>
        <v>0</v>
      </c>
    </row>
    <row r="63" spans="1:11" ht="33.75">
      <c r="A63" s="235"/>
      <c r="B63" s="236"/>
      <c r="C63" s="237" t="s">
        <v>185</v>
      </c>
      <c r="D63" s="238" t="s">
        <v>23</v>
      </c>
      <c r="E63" s="238" t="s">
        <v>23</v>
      </c>
      <c r="F63" s="249" t="s">
        <v>87</v>
      </c>
      <c r="G63" s="249">
        <v>32</v>
      </c>
      <c r="H63" s="242">
        <v>0</v>
      </c>
      <c r="I63" s="242">
        <f t="shared" si="0"/>
        <v>0</v>
      </c>
      <c r="J63" s="242">
        <v>0</v>
      </c>
      <c r="K63" s="242">
        <f t="shared" si="1"/>
        <v>0</v>
      </c>
    </row>
    <row r="64" spans="1:11" ht="22.5">
      <c r="A64" s="236"/>
      <c r="B64" s="243"/>
      <c r="C64" s="279" t="s">
        <v>186</v>
      </c>
      <c r="D64" s="245" t="s">
        <v>23</v>
      </c>
      <c r="E64" s="238" t="s">
        <v>23</v>
      </c>
      <c r="F64" s="263" t="s">
        <v>87</v>
      </c>
      <c r="G64" s="263">
        <v>12</v>
      </c>
      <c r="H64" s="264">
        <v>0</v>
      </c>
      <c r="I64" s="254">
        <f t="shared" si="0"/>
        <v>0</v>
      </c>
      <c r="J64" s="264">
        <v>0</v>
      </c>
      <c r="K64" s="254">
        <f t="shared" si="1"/>
        <v>0</v>
      </c>
    </row>
    <row r="65" spans="1:11">
      <c r="A65" s="280"/>
      <c r="B65" s="281"/>
      <c r="C65" s="282" t="s">
        <v>187</v>
      </c>
      <c r="D65" s="283" t="s">
        <v>23</v>
      </c>
      <c r="E65" s="283" t="s">
        <v>23</v>
      </c>
      <c r="F65" s="284" t="s">
        <v>86</v>
      </c>
      <c r="G65" s="285">
        <v>1</v>
      </c>
      <c r="H65" s="286">
        <v>0</v>
      </c>
      <c r="I65" s="287">
        <f t="shared" si="0"/>
        <v>0</v>
      </c>
      <c r="J65" s="286">
        <v>0</v>
      </c>
      <c r="K65" s="287">
        <f t="shared" si="1"/>
        <v>0</v>
      </c>
    </row>
    <row r="66" spans="1:11" ht="33" customHeight="1">
      <c r="A66" s="13" t="s">
        <v>15</v>
      </c>
      <c r="B66" s="14"/>
      <c r="C66" s="15" t="s">
        <v>189</v>
      </c>
      <c r="D66" s="15"/>
      <c r="E66" s="15" t="s">
        <v>16</v>
      </c>
      <c r="F66" s="13"/>
      <c r="G66" s="13"/>
      <c r="H66" s="15"/>
      <c r="I66" s="68">
        <f>SUBTOTAL(109,I8:I65)</f>
        <v>0</v>
      </c>
      <c r="J66" s="16"/>
      <c r="K66" s="16">
        <f>SUBTOTAL(109,K8:K65)</f>
        <v>0</v>
      </c>
    </row>
    <row r="67" spans="1:11">
      <c r="D67" s="82"/>
      <c r="E67" s="150"/>
      <c r="F67" s="151"/>
    </row>
    <row r="68" spans="1:11">
      <c r="D68" s="82"/>
      <c r="E68" s="150"/>
      <c r="F68" s="151"/>
    </row>
    <row r="69" spans="1:11">
      <c r="D69" s="82"/>
      <c r="E69" s="150"/>
      <c r="F69" s="151"/>
    </row>
    <row r="70" spans="1:11">
      <c r="D70" s="82"/>
      <c r="E70" s="150"/>
      <c r="F70" s="151"/>
    </row>
    <row r="71" spans="1:11">
      <c r="D71" s="82"/>
      <c r="E71" s="150"/>
      <c r="F71" s="151"/>
    </row>
    <row r="72" spans="1:11">
      <c r="D72" s="82"/>
      <c r="E72" s="150"/>
      <c r="F72" s="151"/>
    </row>
    <row r="73" spans="1:11">
      <c r="D73" s="82"/>
      <c r="E73" s="150"/>
      <c r="F73" s="151"/>
    </row>
    <row r="76" spans="1:11">
      <c r="C76" s="152"/>
      <c r="D76" s="153"/>
      <c r="E76" s="154"/>
      <c r="F76" s="154"/>
    </row>
    <row r="77" spans="1:11">
      <c r="D77" s="82"/>
      <c r="E77" s="150"/>
      <c r="F77" s="151"/>
    </row>
    <row r="78" spans="1:11">
      <c r="D78" s="82"/>
      <c r="E78" s="150"/>
      <c r="F78" s="151"/>
    </row>
    <row r="79" spans="1:11">
      <c r="D79" s="82"/>
      <c r="E79" s="150"/>
      <c r="F79" s="151"/>
    </row>
    <row r="80" spans="1:11">
      <c r="D80" s="82"/>
      <c r="E80" s="150"/>
      <c r="F80" s="151"/>
    </row>
    <row r="81" spans="4:6">
      <c r="D81" s="82"/>
      <c r="E81" s="150"/>
      <c r="F81" s="151"/>
    </row>
    <row r="82" spans="4:6">
      <c r="D82" s="82"/>
      <c r="E82" s="150"/>
      <c r="F82" s="151"/>
    </row>
    <row r="83" spans="4:6">
      <c r="D83" s="82"/>
      <c r="E83" s="150"/>
      <c r="F83" s="151"/>
    </row>
    <row r="84" spans="4:6">
      <c r="D84" s="82"/>
      <c r="E84" s="150"/>
      <c r="F84" s="151"/>
    </row>
    <row r="85" spans="4:6">
      <c r="D85" s="82"/>
      <c r="E85" s="150"/>
      <c r="F85" s="151"/>
    </row>
    <row r="86" spans="4:6">
      <c r="D86" s="82"/>
      <c r="E86" s="150"/>
      <c r="F86" s="151"/>
    </row>
    <row r="87" spans="4:6">
      <c r="D87" s="82"/>
      <c r="E87" s="150"/>
      <c r="F87" s="151"/>
    </row>
    <row r="88" spans="4:6">
      <c r="D88" s="82"/>
      <c r="E88" s="150"/>
      <c r="F88" s="151"/>
    </row>
    <row r="89" spans="4:6">
      <c r="D89" s="82"/>
      <c r="E89" s="150"/>
      <c r="F89" s="151"/>
    </row>
  </sheetData>
  <mergeCells count="2">
    <mergeCell ref="A1:E1"/>
    <mergeCell ref="I1:K1"/>
  </mergeCells>
  <pageMargins left="0.7" right="0.7" top="0.78740157499999996" bottom="0.78740157499999996" header="0.3" footer="0.3"/>
  <pageSetup paperSize="9" scale="48" orientation="portrait" verticalDpi="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C0B6B3-78EE-49DB-9E2F-FA2F36DF9220}">
  <dimension ref="A1:L75"/>
  <sheetViews>
    <sheetView view="pageBreakPreview" topLeftCell="A36" zoomScale="90" zoomScaleNormal="100" zoomScaleSheetLayoutView="90" workbookViewId="0">
      <selection activeCell="M46" sqref="M46"/>
    </sheetView>
  </sheetViews>
  <sheetFormatPr defaultColWidth="9.28515625" defaultRowHeight="13.5"/>
  <cols>
    <col min="1" max="1" width="11.5703125" style="83" customWidth="1"/>
    <col min="2" max="2" width="17.28515625" style="92" customWidth="1"/>
    <col min="3" max="3" width="56" style="82" customWidth="1"/>
    <col min="4" max="4" width="10.42578125" style="83" customWidth="1"/>
    <col min="5" max="5" width="17.85546875" style="139" customWidth="1"/>
    <col min="6" max="6" width="5.5703125" style="139" customWidth="1"/>
    <col min="7" max="7" width="9.28515625" style="139"/>
    <col min="8" max="8" width="11.85546875" style="140" customWidth="1"/>
    <col min="9" max="9" width="17.140625" style="141" customWidth="1"/>
    <col min="10" max="10" width="12.7109375" style="140" customWidth="1"/>
    <col min="11" max="11" width="16.42578125" style="140" customWidth="1"/>
    <col min="12" max="12" width="26.5703125" style="82" customWidth="1"/>
    <col min="13" max="16384" width="9.28515625" style="83"/>
  </cols>
  <sheetData>
    <row r="1" spans="1:11" ht="25.15" customHeight="1">
      <c r="A1" s="441"/>
      <c r="B1" s="441"/>
      <c r="C1" s="441"/>
      <c r="D1" s="441"/>
      <c r="E1" s="441"/>
      <c r="F1" s="123"/>
      <c r="G1" s="123"/>
      <c r="H1" s="124"/>
      <c r="I1" s="442" t="s">
        <v>6</v>
      </c>
      <c r="J1" s="442"/>
      <c r="K1" s="442"/>
    </row>
    <row r="2" spans="1:11" ht="3" customHeight="1">
      <c r="A2" s="125"/>
      <c r="B2" s="126"/>
      <c r="C2" s="127"/>
      <c r="D2" s="128"/>
      <c r="E2" s="129"/>
      <c r="F2" s="129"/>
      <c r="G2" s="129"/>
      <c r="H2" s="130"/>
      <c r="I2" s="131"/>
      <c r="J2" s="132"/>
      <c r="K2" s="132"/>
    </row>
    <row r="3" spans="1:11" ht="6.6" customHeight="1">
      <c r="A3" s="133"/>
      <c r="C3" s="134"/>
      <c r="D3" s="135"/>
      <c r="E3" s="135"/>
      <c r="F3" s="135"/>
      <c r="G3" s="135"/>
      <c r="H3" s="136"/>
      <c r="I3" s="137"/>
      <c r="J3" s="137"/>
      <c r="K3" s="137"/>
    </row>
    <row r="4" spans="1:11" ht="20.25" customHeight="1">
      <c r="A4" s="138" t="s">
        <v>11</v>
      </c>
      <c r="C4" s="134"/>
      <c r="D4" s="135"/>
      <c r="E4" s="135"/>
      <c r="F4" s="135"/>
      <c r="G4" s="135"/>
      <c r="H4" s="136"/>
      <c r="I4" s="137"/>
      <c r="J4" s="137"/>
      <c r="K4" s="137"/>
    </row>
    <row r="5" spans="1:11" ht="6" customHeight="1"/>
    <row r="6" spans="1:11" ht="31.5" customHeight="1">
      <c r="A6" s="142" t="s">
        <v>22</v>
      </c>
      <c r="B6" s="111" t="s">
        <v>7</v>
      </c>
      <c r="C6" s="110" t="s">
        <v>8</v>
      </c>
      <c r="D6" s="110" t="s">
        <v>9</v>
      </c>
      <c r="E6" s="111" t="s">
        <v>10</v>
      </c>
      <c r="F6" s="111" t="s">
        <v>0</v>
      </c>
      <c r="G6" s="110" t="s">
        <v>5</v>
      </c>
      <c r="H6" s="112" t="s">
        <v>1</v>
      </c>
      <c r="I6" s="112" t="s">
        <v>13</v>
      </c>
      <c r="J6" s="112" t="s">
        <v>2</v>
      </c>
      <c r="K6" s="112" t="s">
        <v>14</v>
      </c>
    </row>
    <row r="7" spans="1:11" ht="20.100000000000001" customHeight="1">
      <c r="A7" s="143" t="s">
        <v>15</v>
      </c>
      <c r="B7" s="144"/>
      <c r="C7" s="145" t="s">
        <v>190</v>
      </c>
      <c r="D7" s="146"/>
      <c r="E7" s="147"/>
      <c r="F7" s="147"/>
      <c r="G7" s="147"/>
      <c r="H7" s="148"/>
      <c r="I7" s="149"/>
      <c r="J7" s="148"/>
      <c r="K7" s="148"/>
    </row>
    <row r="8" spans="1:11">
      <c r="A8" s="319"/>
      <c r="B8" s="320"/>
      <c r="C8" s="321" t="s">
        <v>191</v>
      </c>
      <c r="D8" s="320"/>
      <c r="E8" s="322"/>
      <c r="F8" s="322"/>
      <c r="G8" s="322"/>
      <c r="H8" s="323"/>
      <c r="I8" s="323"/>
      <c r="J8" s="323"/>
      <c r="K8" s="323"/>
    </row>
    <row r="9" spans="1:11" ht="112.5">
      <c r="A9" s="324"/>
      <c r="B9" s="325"/>
      <c r="C9" s="326" t="s">
        <v>192</v>
      </c>
      <c r="D9" s="327" t="s">
        <v>23</v>
      </c>
      <c r="E9" s="327" t="s">
        <v>23</v>
      </c>
      <c r="F9" s="328" t="s">
        <v>3</v>
      </c>
      <c r="G9" s="329">
        <v>1</v>
      </c>
      <c r="H9" s="330">
        <v>0</v>
      </c>
      <c r="I9" s="331">
        <f t="shared" ref="I9:I51" si="0">PRODUCT(G9,H9)</f>
        <v>0</v>
      </c>
      <c r="J9" s="330">
        <v>0</v>
      </c>
      <c r="K9" s="331">
        <f t="shared" ref="K9:K51" si="1">PRODUCT(G9,J9)</f>
        <v>0</v>
      </c>
    </row>
    <row r="10" spans="1:11" ht="22.5">
      <c r="A10" s="325"/>
      <c r="B10" s="325"/>
      <c r="C10" s="326" t="s">
        <v>193</v>
      </c>
      <c r="D10" s="327" t="s">
        <v>23</v>
      </c>
      <c r="E10" s="327" t="s">
        <v>23</v>
      </c>
      <c r="F10" s="332" t="s">
        <v>3</v>
      </c>
      <c r="G10" s="332">
        <v>1</v>
      </c>
      <c r="H10" s="330">
        <v>0</v>
      </c>
      <c r="I10" s="331">
        <f t="shared" si="0"/>
        <v>0</v>
      </c>
      <c r="J10" s="330">
        <v>0</v>
      </c>
      <c r="K10" s="331">
        <f t="shared" si="1"/>
        <v>0</v>
      </c>
    </row>
    <row r="11" spans="1:11" ht="67.5">
      <c r="A11" s="325"/>
      <c r="B11" s="325"/>
      <c r="C11" s="326" t="s">
        <v>194</v>
      </c>
      <c r="D11" s="327" t="s">
        <v>23</v>
      </c>
      <c r="E11" s="327" t="s">
        <v>23</v>
      </c>
      <c r="F11" s="332" t="s">
        <v>3</v>
      </c>
      <c r="G11" s="332">
        <v>1</v>
      </c>
      <c r="H11" s="330">
        <v>0</v>
      </c>
      <c r="I11" s="331">
        <f t="shared" si="0"/>
        <v>0</v>
      </c>
      <c r="J11" s="330">
        <v>0</v>
      </c>
      <c r="K11" s="331">
        <f t="shared" si="1"/>
        <v>0</v>
      </c>
    </row>
    <row r="12" spans="1:11" ht="67.5">
      <c r="A12" s="325"/>
      <c r="B12" s="325"/>
      <c r="C12" s="326" t="s">
        <v>195</v>
      </c>
      <c r="D12" s="327" t="s">
        <v>23</v>
      </c>
      <c r="E12" s="327" t="s">
        <v>23</v>
      </c>
      <c r="F12" s="332" t="s">
        <v>3</v>
      </c>
      <c r="G12" s="332">
        <v>15</v>
      </c>
      <c r="H12" s="330">
        <v>0</v>
      </c>
      <c r="I12" s="331">
        <f t="shared" si="0"/>
        <v>0</v>
      </c>
      <c r="J12" s="330">
        <v>0</v>
      </c>
      <c r="K12" s="331">
        <f t="shared" si="1"/>
        <v>0</v>
      </c>
    </row>
    <row r="13" spans="1:11" ht="67.5">
      <c r="A13" s="325"/>
      <c r="B13" s="325"/>
      <c r="C13" s="326" t="s">
        <v>196</v>
      </c>
      <c r="D13" s="327" t="s">
        <v>23</v>
      </c>
      <c r="E13" s="327" t="s">
        <v>23</v>
      </c>
      <c r="F13" s="333" t="s">
        <v>3</v>
      </c>
      <c r="G13" s="332">
        <v>1</v>
      </c>
      <c r="H13" s="330">
        <v>0</v>
      </c>
      <c r="I13" s="331">
        <f t="shared" si="0"/>
        <v>0</v>
      </c>
      <c r="J13" s="330">
        <v>0</v>
      </c>
      <c r="K13" s="331">
        <f t="shared" si="1"/>
        <v>0</v>
      </c>
    </row>
    <row r="14" spans="1:11" ht="33.75">
      <c r="A14" s="325"/>
      <c r="B14" s="325"/>
      <c r="C14" s="326" t="s">
        <v>197</v>
      </c>
      <c r="D14" s="327" t="s">
        <v>23</v>
      </c>
      <c r="E14" s="327" t="s">
        <v>23</v>
      </c>
      <c r="F14" s="332" t="s">
        <v>3</v>
      </c>
      <c r="G14" s="332">
        <v>1</v>
      </c>
      <c r="H14" s="330">
        <v>0</v>
      </c>
      <c r="I14" s="331">
        <f t="shared" si="0"/>
        <v>0</v>
      </c>
      <c r="J14" s="330">
        <v>0</v>
      </c>
      <c r="K14" s="331">
        <f t="shared" si="1"/>
        <v>0</v>
      </c>
    </row>
    <row r="15" spans="1:11">
      <c r="A15" s="325"/>
      <c r="B15" s="325"/>
      <c r="C15" s="326" t="s">
        <v>198</v>
      </c>
      <c r="D15" s="327" t="s">
        <v>23</v>
      </c>
      <c r="E15" s="327" t="s">
        <v>23</v>
      </c>
      <c r="F15" s="332" t="s">
        <v>86</v>
      </c>
      <c r="G15" s="332">
        <v>1</v>
      </c>
      <c r="H15" s="330">
        <v>0</v>
      </c>
      <c r="I15" s="331">
        <f t="shared" si="0"/>
        <v>0</v>
      </c>
      <c r="J15" s="330">
        <v>0</v>
      </c>
      <c r="K15" s="331">
        <f t="shared" si="1"/>
        <v>0</v>
      </c>
    </row>
    <row r="16" spans="1:11" ht="22.5">
      <c r="A16" s="325"/>
      <c r="B16" s="325"/>
      <c r="C16" s="326" t="s">
        <v>420</v>
      </c>
      <c r="D16" s="327" t="s">
        <v>23</v>
      </c>
      <c r="E16" s="327" t="s">
        <v>23</v>
      </c>
      <c r="F16" s="328" t="s">
        <v>3</v>
      </c>
      <c r="G16" s="329">
        <v>2</v>
      </c>
      <c r="H16" s="330">
        <v>0</v>
      </c>
      <c r="I16" s="331">
        <f t="shared" si="0"/>
        <v>0</v>
      </c>
      <c r="J16" s="330">
        <v>0</v>
      </c>
      <c r="K16" s="331">
        <f t="shared" si="1"/>
        <v>0</v>
      </c>
    </row>
    <row r="17" spans="1:11">
      <c r="A17" s="325"/>
      <c r="B17" s="325"/>
      <c r="C17" s="326" t="s">
        <v>421</v>
      </c>
      <c r="D17" s="327" t="s">
        <v>23</v>
      </c>
      <c r="E17" s="327" t="s">
        <v>23</v>
      </c>
      <c r="F17" s="328" t="s">
        <v>3</v>
      </c>
      <c r="G17" s="332">
        <v>1</v>
      </c>
      <c r="H17" s="330">
        <v>0</v>
      </c>
      <c r="I17" s="331">
        <f t="shared" si="0"/>
        <v>0</v>
      </c>
      <c r="J17" s="330">
        <v>0</v>
      </c>
      <c r="K17" s="331">
        <f t="shared" si="1"/>
        <v>0</v>
      </c>
    </row>
    <row r="18" spans="1:11">
      <c r="A18" s="325"/>
      <c r="B18" s="334"/>
      <c r="C18" s="335" t="s">
        <v>199</v>
      </c>
      <c r="D18" s="336" t="s">
        <v>23</v>
      </c>
      <c r="E18" s="336" t="s">
        <v>23</v>
      </c>
      <c r="F18" s="337" t="s">
        <v>85</v>
      </c>
      <c r="G18" s="337" t="s">
        <v>85</v>
      </c>
      <c r="H18" s="338">
        <v>0</v>
      </c>
      <c r="I18" s="339">
        <f t="shared" si="0"/>
        <v>0</v>
      </c>
      <c r="J18" s="338">
        <v>0</v>
      </c>
      <c r="K18" s="339">
        <f t="shared" si="1"/>
        <v>0</v>
      </c>
    </row>
    <row r="19" spans="1:11" ht="123.75">
      <c r="A19" s="325"/>
      <c r="B19" s="325"/>
      <c r="C19" s="340" t="s">
        <v>200</v>
      </c>
      <c r="D19" s="327" t="s">
        <v>23</v>
      </c>
      <c r="E19" s="327" t="s">
        <v>23</v>
      </c>
      <c r="F19" s="328" t="s">
        <v>3</v>
      </c>
      <c r="G19" s="329">
        <v>2</v>
      </c>
      <c r="H19" s="330">
        <v>0</v>
      </c>
      <c r="I19" s="331">
        <f t="shared" si="0"/>
        <v>0</v>
      </c>
      <c r="J19" s="330">
        <v>0</v>
      </c>
      <c r="K19" s="331">
        <f t="shared" si="1"/>
        <v>0</v>
      </c>
    </row>
    <row r="20" spans="1:11" ht="33.75">
      <c r="A20" s="325"/>
      <c r="B20" s="325"/>
      <c r="C20" s="326" t="s">
        <v>201</v>
      </c>
      <c r="D20" s="327" t="s">
        <v>23</v>
      </c>
      <c r="E20" s="327" t="s">
        <v>23</v>
      </c>
      <c r="F20" s="328" t="s">
        <v>3</v>
      </c>
      <c r="G20" s="329">
        <v>2</v>
      </c>
      <c r="H20" s="330">
        <v>0</v>
      </c>
      <c r="I20" s="331">
        <f t="shared" si="0"/>
        <v>0</v>
      </c>
      <c r="J20" s="330">
        <v>0</v>
      </c>
      <c r="K20" s="331">
        <f t="shared" si="1"/>
        <v>0</v>
      </c>
    </row>
    <row r="21" spans="1:11" ht="123.75">
      <c r="A21" s="325"/>
      <c r="B21" s="325"/>
      <c r="C21" s="326" t="s">
        <v>202</v>
      </c>
      <c r="D21" s="327" t="s">
        <v>23</v>
      </c>
      <c r="E21" s="327" t="s">
        <v>23</v>
      </c>
      <c r="F21" s="328" t="s">
        <v>3</v>
      </c>
      <c r="G21" s="329">
        <v>13</v>
      </c>
      <c r="H21" s="330">
        <v>0</v>
      </c>
      <c r="I21" s="331">
        <f t="shared" si="0"/>
        <v>0</v>
      </c>
      <c r="J21" s="330">
        <v>0</v>
      </c>
      <c r="K21" s="331">
        <f t="shared" si="1"/>
        <v>0</v>
      </c>
    </row>
    <row r="22" spans="1:11">
      <c r="A22" s="325"/>
      <c r="B22" s="325"/>
      <c r="C22" s="340" t="s">
        <v>203</v>
      </c>
      <c r="D22" s="327" t="s">
        <v>23</v>
      </c>
      <c r="E22" s="327" t="s">
        <v>23</v>
      </c>
      <c r="F22" s="341" t="s">
        <v>3</v>
      </c>
      <c r="G22" s="341">
        <v>13</v>
      </c>
      <c r="H22" s="342">
        <v>0</v>
      </c>
      <c r="I22" s="331">
        <f t="shared" si="0"/>
        <v>0</v>
      </c>
      <c r="J22" s="342">
        <v>0</v>
      </c>
      <c r="K22" s="331">
        <f t="shared" si="1"/>
        <v>0</v>
      </c>
    </row>
    <row r="23" spans="1:11">
      <c r="A23" s="325"/>
      <c r="B23" s="325"/>
      <c r="C23" s="343" t="s">
        <v>74</v>
      </c>
      <c r="D23" s="327" t="s">
        <v>23</v>
      </c>
      <c r="E23" s="327" t="s">
        <v>23</v>
      </c>
      <c r="F23" s="344" t="s">
        <v>85</v>
      </c>
      <c r="G23" s="344" t="s">
        <v>85</v>
      </c>
      <c r="H23" s="345">
        <v>0</v>
      </c>
      <c r="I23" s="346">
        <f t="shared" si="0"/>
        <v>0</v>
      </c>
      <c r="J23" s="345">
        <v>0</v>
      </c>
      <c r="K23" s="346">
        <f t="shared" si="1"/>
        <v>0</v>
      </c>
    </row>
    <row r="24" spans="1:11" ht="22.5">
      <c r="A24" s="325"/>
      <c r="B24" s="325"/>
      <c r="C24" s="326" t="s">
        <v>120</v>
      </c>
      <c r="D24" s="327" t="s">
        <v>23</v>
      </c>
      <c r="E24" s="327" t="s">
        <v>23</v>
      </c>
      <c r="F24" s="328" t="s">
        <v>4</v>
      </c>
      <c r="G24" s="347">
        <v>1300</v>
      </c>
      <c r="H24" s="331">
        <v>0</v>
      </c>
      <c r="I24" s="331">
        <f t="shared" si="0"/>
        <v>0</v>
      </c>
      <c r="J24" s="331">
        <v>0</v>
      </c>
      <c r="K24" s="331">
        <f t="shared" si="1"/>
        <v>0</v>
      </c>
    </row>
    <row r="25" spans="1:11" ht="22.5">
      <c r="A25" s="325"/>
      <c r="B25" s="325"/>
      <c r="C25" s="326" t="s">
        <v>52</v>
      </c>
      <c r="D25" s="327" t="s">
        <v>23</v>
      </c>
      <c r="E25" s="327" t="s">
        <v>23</v>
      </c>
      <c r="F25" s="328" t="s">
        <v>3</v>
      </c>
      <c r="G25" s="347">
        <v>1</v>
      </c>
      <c r="H25" s="331">
        <v>0</v>
      </c>
      <c r="I25" s="331">
        <f t="shared" si="0"/>
        <v>0</v>
      </c>
      <c r="J25" s="331">
        <v>0</v>
      </c>
      <c r="K25" s="331">
        <f t="shared" si="1"/>
        <v>0</v>
      </c>
    </row>
    <row r="26" spans="1:11" ht="22.5">
      <c r="A26" s="325"/>
      <c r="B26" s="325"/>
      <c r="C26" s="326" t="s">
        <v>105</v>
      </c>
      <c r="D26" s="336" t="s">
        <v>23</v>
      </c>
      <c r="E26" s="327" t="s">
        <v>23</v>
      </c>
      <c r="F26" s="328" t="s">
        <v>3</v>
      </c>
      <c r="G26" s="347">
        <v>24</v>
      </c>
      <c r="H26" s="331">
        <v>0</v>
      </c>
      <c r="I26" s="348">
        <f t="shared" si="0"/>
        <v>0</v>
      </c>
      <c r="J26" s="331">
        <v>0</v>
      </c>
      <c r="K26" s="348">
        <f t="shared" si="1"/>
        <v>0</v>
      </c>
    </row>
    <row r="27" spans="1:11">
      <c r="A27" s="325"/>
      <c r="B27" s="325"/>
      <c r="C27" s="326" t="s">
        <v>173</v>
      </c>
      <c r="D27" s="327" t="s">
        <v>23</v>
      </c>
      <c r="E27" s="327" t="s">
        <v>23</v>
      </c>
      <c r="F27" s="328" t="s">
        <v>3</v>
      </c>
      <c r="G27" s="347">
        <v>2</v>
      </c>
      <c r="H27" s="331">
        <v>0</v>
      </c>
      <c r="I27" s="331">
        <f t="shared" si="0"/>
        <v>0</v>
      </c>
      <c r="J27" s="331">
        <v>0</v>
      </c>
      <c r="K27" s="331">
        <f t="shared" si="1"/>
        <v>0</v>
      </c>
    </row>
    <row r="28" spans="1:11" ht="22.5">
      <c r="A28" s="325"/>
      <c r="B28" s="334"/>
      <c r="C28" s="340" t="s">
        <v>174</v>
      </c>
      <c r="D28" s="336" t="s">
        <v>23</v>
      </c>
      <c r="E28" s="336" t="s">
        <v>23</v>
      </c>
      <c r="F28" s="328" t="s">
        <v>4</v>
      </c>
      <c r="G28" s="328">
        <v>50</v>
      </c>
      <c r="H28" s="331">
        <v>0</v>
      </c>
      <c r="I28" s="348">
        <f t="shared" si="0"/>
        <v>0</v>
      </c>
      <c r="J28" s="331">
        <v>0</v>
      </c>
      <c r="K28" s="348">
        <f t="shared" si="1"/>
        <v>0</v>
      </c>
    </row>
    <row r="29" spans="1:11">
      <c r="A29" s="325"/>
      <c r="B29" s="325"/>
      <c r="C29" s="340" t="s">
        <v>77</v>
      </c>
      <c r="D29" s="327" t="s">
        <v>23</v>
      </c>
      <c r="E29" s="327" t="s">
        <v>23</v>
      </c>
      <c r="F29" s="328" t="s">
        <v>4</v>
      </c>
      <c r="G29" s="328">
        <v>150</v>
      </c>
      <c r="H29" s="331">
        <v>0</v>
      </c>
      <c r="I29" s="331">
        <f t="shared" si="0"/>
        <v>0</v>
      </c>
      <c r="J29" s="331">
        <v>0</v>
      </c>
      <c r="K29" s="331">
        <f t="shared" si="1"/>
        <v>0</v>
      </c>
    </row>
    <row r="30" spans="1:11">
      <c r="A30" s="325"/>
      <c r="B30" s="325"/>
      <c r="C30" s="340" t="s">
        <v>76</v>
      </c>
      <c r="D30" s="327" t="s">
        <v>23</v>
      </c>
      <c r="E30" s="327" t="s">
        <v>23</v>
      </c>
      <c r="F30" s="328" t="s">
        <v>4</v>
      </c>
      <c r="G30" s="328">
        <v>50</v>
      </c>
      <c r="H30" s="331">
        <v>0</v>
      </c>
      <c r="I30" s="331">
        <f t="shared" si="0"/>
        <v>0</v>
      </c>
      <c r="J30" s="331">
        <v>0</v>
      </c>
      <c r="K30" s="331">
        <f t="shared" si="1"/>
        <v>0</v>
      </c>
    </row>
    <row r="31" spans="1:11">
      <c r="A31" s="325"/>
      <c r="B31" s="325"/>
      <c r="C31" s="349" t="s">
        <v>46</v>
      </c>
      <c r="D31" s="327" t="s">
        <v>23</v>
      </c>
      <c r="E31" s="327" t="s">
        <v>23</v>
      </c>
      <c r="F31" s="341" t="s">
        <v>4</v>
      </c>
      <c r="G31" s="341">
        <v>50</v>
      </c>
      <c r="H31" s="342">
        <v>0</v>
      </c>
      <c r="I31" s="331">
        <f t="shared" si="0"/>
        <v>0</v>
      </c>
      <c r="J31" s="342">
        <v>0</v>
      </c>
      <c r="K31" s="331">
        <f t="shared" si="1"/>
        <v>0</v>
      </c>
    </row>
    <row r="32" spans="1:11">
      <c r="A32" s="325"/>
      <c r="B32" s="325"/>
      <c r="C32" s="349" t="s">
        <v>47</v>
      </c>
      <c r="D32" s="327" t="s">
        <v>23</v>
      </c>
      <c r="E32" s="327" t="s">
        <v>23</v>
      </c>
      <c r="F32" s="341" t="s">
        <v>3</v>
      </c>
      <c r="G32" s="341">
        <v>150</v>
      </c>
      <c r="H32" s="342">
        <v>0</v>
      </c>
      <c r="I32" s="331">
        <f t="shared" si="0"/>
        <v>0</v>
      </c>
      <c r="J32" s="342">
        <v>0</v>
      </c>
      <c r="K32" s="331">
        <f t="shared" si="1"/>
        <v>0</v>
      </c>
    </row>
    <row r="33" spans="1:11">
      <c r="A33" s="325"/>
      <c r="B33" s="325"/>
      <c r="C33" s="349" t="s">
        <v>48</v>
      </c>
      <c r="D33" s="327" t="s">
        <v>23</v>
      </c>
      <c r="E33" s="327" t="s">
        <v>23</v>
      </c>
      <c r="F33" s="341" t="s">
        <v>4</v>
      </c>
      <c r="G33" s="341">
        <v>20</v>
      </c>
      <c r="H33" s="342">
        <v>0</v>
      </c>
      <c r="I33" s="331">
        <f t="shared" si="0"/>
        <v>0</v>
      </c>
      <c r="J33" s="342">
        <v>0</v>
      </c>
      <c r="K33" s="331">
        <f t="shared" si="1"/>
        <v>0</v>
      </c>
    </row>
    <row r="34" spans="1:11">
      <c r="A34" s="325"/>
      <c r="B34" s="325"/>
      <c r="C34" s="349" t="s">
        <v>49</v>
      </c>
      <c r="D34" s="327" t="s">
        <v>23</v>
      </c>
      <c r="E34" s="327" t="s">
        <v>23</v>
      </c>
      <c r="F34" s="341" t="s">
        <v>3</v>
      </c>
      <c r="G34" s="341">
        <v>60</v>
      </c>
      <c r="H34" s="342">
        <v>0</v>
      </c>
      <c r="I34" s="331">
        <f t="shared" si="0"/>
        <v>0</v>
      </c>
      <c r="J34" s="342">
        <v>0</v>
      </c>
      <c r="K34" s="331">
        <f t="shared" si="1"/>
        <v>0</v>
      </c>
    </row>
    <row r="35" spans="1:11">
      <c r="A35" s="325"/>
      <c r="B35" s="325"/>
      <c r="C35" s="340" t="s">
        <v>175</v>
      </c>
      <c r="D35" s="327" t="s">
        <v>23</v>
      </c>
      <c r="E35" s="327" t="s">
        <v>23</v>
      </c>
      <c r="F35" s="328" t="s">
        <v>3</v>
      </c>
      <c r="G35" s="328">
        <v>16</v>
      </c>
      <c r="H35" s="331">
        <v>0</v>
      </c>
      <c r="I35" s="331">
        <f t="shared" si="0"/>
        <v>0</v>
      </c>
      <c r="J35" s="331">
        <v>0</v>
      </c>
      <c r="K35" s="331">
        <f t="shared" si="1"/>
        <v>0</v>
      </c>
    </row>
    <row r="36" spans="1:11" ht="22.5">
      <c r="A36" s="325"/>
      <c r="B36" s="325"/>
      <c r="C36" s="340" t="s">
        <v>204</v>
      </c>
      <c r="D36" s="327" t="s">
        <v>23</v>
      </c>
      <c r="E36" s="327" t="s">
        <v>23</v>
      </c>
      <c r="F36" s="328" t="s">
        <v>3</v>
      </c>
      <c r="G36" s="328">
        <v>24</v>
      </c>
      <c r="H36" s="331">
        <v>0</v>
      </c>
      <c r="I36" s="331">
        <f t="shared" si="0"/>
        <v>0</v>
      </c>
      <c r="J36" s="331">
        <v>0</v>
      </c>
      <c r="K36" s="331">
        <f t="shared" si="1"/>
        <v>0</v>
      </c>
    </row>
    <row r="37" spans="1:11">
      <c r="A37" s="325"/>
      <c r="B37" s="325"/>
      <c r="C37" s="350" t="s">
        <v>176</v>
      </c>
      <c r="D37" s="327" t="s">
        <v>23</v>
      </c>
      <c r="E37" s="327" t="s">
        <v>23</v>
      </c>
      <c r="F37" s="332" t="s">
        <v>3</v>
      </c>
      <c r="G37" s="332">
        <v>2</v>
      </c>
      <c r="H37" s="330">
        <v>0</v>
      </c>
      <c r="I37" s="331">
        <f t="shared" si="0"/>
        <v>0</v>
      </c>
      <c r="J37" s="330">
        <v>0</v>
      </c>
      <c r="K37" s="331">
        <f t="shared" si="1"/>
        <v>0</v>
      </c>
    </row>
    <row r="38" spans="1:11" ht="33.75">
      <c r="A38" s="325"/>
      <c r="B38" s="325"/>
      <c r="C38" s="350" t="s">
        <v>205</v>
      </c>
      <c r="D38" s="327" t="s">
        <v>23</v>
      </c>
      <c r="E38" s="327" t="s">
        <v>23</v>
      </c>
      <c r="F38" s="333" t="s">
        <v>3</v>
      </c>
      <c r="G38" s="332">
        <v>13</v>
      </c>
      <c r="H38" s="330">
        <v>0</v>
      </c>
      <c r="I38" s="331">
        <f t="shared" si="0"/>
        <v>0</v>
      </c>
      <c r="J38" s="330">
        <v>0</v>
      </c>
      <c r="K38" s="331">
        <f t="shared" si="1"/>
        <v>0</v>
      </c>
    </row>
    <row r="39" spans="1:11">
      <c r="A39" s="325"/>
      <c r="B39" s="325"/>
      <c r="C39" s="351" t="s">
        <v>178</v>
      </c>
      <c r="D39" s="327" t="s">
        <v>23</v>
      </c>
      <c r="E39" s="327" t="s">
        <v>23</v>
      </c>
      <c r="F39" s="352" t="s">
        <v>85</v>
      </c>
      <c r="G39" s="352" t="s">
        <v>85</v>
      </c>
      <c r="H39" s="353">
        <v>0</v>
      </c>
      <c r="I39" s="346">
        <f t="shared" si="0"/>
        <v>0</v>
      </c>
      <c r="J39" s="353">
        <v>0</v>
      </c>
      <c r="K39" s="346">
        <f t="shared" si="1"/>
        <v>0</v>
      </c>
    </row>
    <row r="40" spans="1:11" ht="22.5">
      <c r="A40" s="325"/>
      <c r="B40" s="325"/>
      <c r="C40" s="349" t="s">
        <v>206</v>
      </c>
      <c r="D40" s="327" t="s">
        <v>23</v>
      </c>
      <c r="E40" s="327" t="s">
        <v>23</v>
      </c>
      <c r="F40" s="341" t="s">
        <v>3</v>
      </c>
      <c r="G40" s="341">
        <v>45</v>
      </c>
      <c r="H40" s="342">
        <v>0</v>
      </c>
      <c r="I40" s="331">
        <f t="shared" si="0"/>
        <v>0</v>
      </c>
      <c r="J40" s="342">
        <v>0</v>
      </c>
      <c r="K40" s="331">
        <f t="shared" si="1"/>
        <v>0</v>
      </c>
    </row>
    <row r="41" spans="1:11" ht="22.5">
      <c r="A41" s="325"/>
      <c r="B41" s="325"/>
      <c r="C41" s="349" t="s">
        <v>207</v>
      </c>
      <c r="D41" s="327" t="s">
        <v>23</v>
      </c>
      <c r="E41" s="327" t="s">
        <v>23</v>
      </c>
      <c r="F41" s="341" t="s">
        <v>3</v>
      </c>
      <c r="G41" s="341">
        <v>2</v>
      </c>
      <c r="H41" s="342">
        <v>0</v>
      </c>
      <c r="I41" s="331">
        <f t="shared" si="0"/>
        <v>0</v>
      </c>
      <c r="J41" s="342">
        <v>0</v>
      </c>
      <c r="K41" s="331">
        <f t="shared" si="1"/>
        <v>0</v>
      </c>
    </row>
    <row r="42" spans="1:11">
      <c r="A42" s="325"/>
      <c r="B42" s="325"/>
      <c r="C42" s="349" t="s">
        <v>208</v>
      </c>
      <c r="D42" s="327" t="s">
        <v>23</v>
      </c>
      <c r="E42" s="327" t="s">
        <v>23</v>
      </c>
      <c r="F42" s="341" t="s">
        <v>4</v>
      </c>
      <c r="G42" s="341">
        <v>120</v>
      </c>
      <c r="H42" s="342">
        <v>0</v>
      </c>
      <c r="I42" s="331">
        <f t="shared" si="0"/>
        <v>0</v>
      </c>
      <c r="J42" s="342">
        <v>0</v>
      </c>
      <c r="K42" s="331">
        <f t="shared" si="1"/>
        <v>0</v>
      </c>
    </row>
    <row r="43" spans="1:11" ht="33.75">
      <c r="A43" s="325"/>
      <c r="B43" s="325"/>
      <c r="C43" s="349" t="s">
        <v>209</v>
      </c>
      <c r="D43" s="327" t="s">
        <v>23</v>
      </c>
      <c r="E43" s="327" t="s">
        <v>23</v>
      </c>
      <c r="F43" s="341" t="s">
        <v>86</v>
      </c>
      <c r="G43" s="341">
        <v>1</v>
      </c>
      <c r="H43" s="342">
        <v>0</v>
      </c>
      <c r="I43" s="331">
        <f t="shared" si="0"/>
        <v>0</v>
      </c>
      <c r="J43" s="342">
        <v>0</v>
      </c>
      <c r="K43" s="331">
        <f t="shared" si="1"/>
        <v>0</v>
      </c>
    </row>
    <row r="44" spans="1:11">
      <c r="A44" s="325"/>
      <c r="B44" s="334"/>
      <c r="C44" s="335" t="s">
        <v>83</v>
      </c>
      <c r="D44" s="336" t="s">
        <v>23</v>
      </c>
      <c r="E44" s="336" t="s">
        <v>23</v>
      </c>
      <c r="F44" s="337" t="s">
        <v>85</v>
      </c>
      <c r="G44" s="337" t="s">
        <v>85</v>
      </c>
      <c r="H44" s="338">
        <v>0</v>
      </c>
      <c r="I44" s="339">
        <f t="shared" si="0"/>
        <v>0</v>
      </c>
      <c r="J44" s="338">
        <v>0</v>
      </c>
      <c r="K44" s="339">
        <f t="shared" si="1"/>
        <v>0</v>
      </c>
    </row>
    <row r="45" spans="1:11" ht="22.5">
      <c r="A45" s="325"/>
      <c r="B45" s="325"/>
      <c r="C45" s="350" t="s">
        <v>210</v>
      </c>
      <c r="D45" s="327" t="s">
        <v>23</v>
      </c>
      <c r="E45" s="327" t="s">
        <v>23</v>
      </c>
      <c r="F45" s="333" t="s">
        <v>87</v>
      </c>
      <c r="G45" s="332">
        <v>16</v>
      </c>
      <c r="H45" s="330">
        <v>0</v>
      </c>
      <c r="I45" s="331">
        <f t="shared" si="0"/>
        <v>0</v>
      </c>
      <c r="J45" s="330">
        <v>0</v>
      </c>
      <c r="K45" s="331">
        <f t="shared" si="1"/>
        <v>0</v>
      </c>
    </row>
    <row r="46" spans="1:11" ht="33.75">
      <c r="A46" s="325"/>
      <c r="B46" s="334"/>
      <c r="C46" s="340" t="s">
        <v>185</v>
      </c>
      <c r="D46" s="336" t="s">
        <v>23</v>
      </c>
      <c r="E46" s="327" t="s">
        <v>23</v>
      </c>
      <c r="F46" s="328" t="s">
        <v>87</v>
      </c>
      <c r="G46" s="328">
        <v>40</v>
      </c>
      <c r="H46" s="331">
        <v>0</v>
      </c>
      <c r="I46" s="348">
        <f t="shared" si="0"/>
        <v>0</v>
      </c>
      <c r="J46" s="331">
        <v>0</v>
      </c>
      <c r="K46" s="348">
        <f t="shared" si="1"/>
        <v>0</v>
      </c>
    </row>
    <row r="47" spans="1:11" ht="22.5">
      <c r="A47" s="325"/>
      <c r="B47" s="325"/>
      <c r="C47" s="349" t="s">
        <v>211</v>
      </c>
      <c r="D47" s="327" t="s">
        <v>23</v>
      </c>
      <c r="E47" s="327" t="s">
        <v>23</v>
      </c>
      <c r="F47" s="341" t="s">
        <v>87</v>
      </c>
      <c r="G47" s="341">
        <v>14</v>
      </c>
      <c r="H47" s="342">
        <v>0</v>
      </c>
      <c r="I47" s="331">
        <f t="shared" si="0"/>
        <v>0</v>
      </c>
      <c r="J47" s="342">
        <v>0</v>
      </c>
      <c r="K47" s="331">
        <f t="shared" si="1"/>
        <v>0</v>
      </c>
    </row>
    <row r="48" spans="1:11" ht="22.5">
      <c r="A48" s="325"/>
      <c r="B48" s="325"/>
      <c r="C48" s="349" t="s">
        <v>212</v>
      </c>
      <c r="D48" s="327" t="s">
        <v>23</v>
      </c>
      <c r="E48" s="327" t="s">
        <v>23</v>
      </c>
      <c r="F48" s="341" t="s">
        <v>87</v>
      </c>
      <c r="G48" s="341">
        <v>10</v>
      </c>
      <c r="H48" s="342">
        <v>0</v>
      </c>
      <c r="I48" s="331">
        <f t="shared" si="0"/>
        <v>0</v>
      </c>
      <c r="J48" s="342">
        <v>0</v>
      </c>
      <c r="K48" s="331">
        <f t="shared" si="1"/>
        <v>0</v>
      </c>
    </row>
    <row r="49" spans="1:11" ht="33.75">
      <c r="A49" s="325"/>
      <c r="B49" s="325"/>
      <c r="C49" s="349" t="s">
        <v>213</v>
      </c>
      <c r="D49" s="327" t="s">
        <v>23</v>
      </c>
      <c r="E49" s="327" t="s">
        <v>23</v>
      </c>
      <c r="F49" s="341" t="s">
        <v>87</v>
      </c>
      <c r="G49" s="341">
        <v>24</v>
      </c>
      <c r="H49" s="342">
        <v>0</v>
      </c>
      <c r="I49" s="331">
        <f t="shared" si="0"/>
        <v>0</v>
      </c>
      <c r="J49" s="342">
        <v>0</v>
      </c>
      <c r="K49" s="331">
        <f t="shared" si="1"/>
        <v>0</v>
      </c>
    </row>
    <row r="50" spans="1:11" ht="22.5">
      <c r="A50" s="325"/>
      <c r="B50" s="325"/>
      <c r="C50" s="354" t="s">
        <v>214</v>
      </c>
      <c r="D50" s="327" t="s">
        <v>23</v>
      </c>
      <c r="E50" s="327" t="s">
        <v>23</v>
      </c>
      <c r="F50" s="341" t="s">
        <v>86</v>
      </c>
      <c r="G50" s="341">
        <v>1</v>
      </c>
      <c r="H50" s="342">
        <v>0</v>
      </c>
      <c r="I50" s="331">
        <f t="shared" si="0"/>
        <v>0</v>
      </c>
      <c r="J50" s="342">
        <v>0</v>
      </c>
      <c r="K50" s="331">
        <f t="shared" si="1"/>
        <v>0</v>
      </c>
    </row>
    <row r="51" spans="1:11">
      <c r="A51" s="355"/>
      <c r="B51" s="355"/>
      <c r="C51" s="356" t="s">
        <v>94</v>
      </c>
      <c r="D51" s="357" t="s">
        <v>23</v>
      </c>
      <c r="E51" s="357" t="s">
        <v>23</v>
      </c>
      <c r="F51" s="358" t="s">
        <v>88</v>
      </c>
      <c r="G51" s="359">
        <v>1</v>
      </c>
      <c r="H51" s="360">
        <v>0</v>
      </c>
      <c r="I51" s="361">
        <f t="shared" si="0"/>
        <v>0</v>
      </c>
      <c r="J51" s="360">
        <v>0</v>
      </c>
      <c r="K51" s="361">
        <f t="shared" si="1"/>
        <v>0</v>
      </c>
    </row>
    <row r="52" spans="1:11" ht="33" customHeight="1">
      <c r="A52" s="13" t="s">
        <v>15</v>
      </c>
      <c r="B52" s="14"/>
      <c r="C52" s="15" t="s">
        <v>215</v>
      </c>
      <c r="D52" s="15"/>
      <c r="E52" s="15" t="s">
        <v>16</v>
      </c>
      <c r="F52" s="13"/>
      <c r="G52" s="13"/>
      <c r="H52" s="15"/>
      <c r="I52" s="68">
        <f>SUBTOTAL(109,I8:I51)</f>
        <v>0</v>
      </c>
      <c r="J52" s="16"/>
      <c r="K52" s="16">
        <f>SUBTOTAL(109,K8:K51)</f>
        <v>0</v>
      </c>
    </row>
    <row r="53" spans="1:11">
      <c r="D53" s="82"/>
      <c r="E53" s="150"/>
      <c r="F53" s="151"/>
    </row>
    <row r="54" spans="1:11">
      <c r="D54" s="82"/>
      <c r="E54" s="150"/>
      <c r="F54" s="151"/>
    </row>
    <row r="55" spans="1:11">
      <c r="D55" s="82"/>
      <c r="E55" s="150"/>
      <c r="F55" s="151"/>
    </row>
    <row r="56" spans="1:11">
      <c r="D56" s="82"/>
      <c r="E56" s="150"/>
      <c r="F56" s="151"/>
    </row>
    <row r="57" spans="1:11">
      <c r="D57" s="82"/>
      <c r="E57" s="150"/>
      <c r="F57" s="151"/>
    </row>
    <row r="58" spans="1:11">
      <c r="D58" s="82"/>
      <c r="E58" s="150"/>
      <c r="F58" s="151"/>
    </row>
    <row r="59" spans="1:11">
      <c r="D59" s="82"/>
      <c r="E59" s="150"/>
      <c r="F59" s="151"/>
    </row>
    <row r="62" spans="1:11">
      <c r="C62" s="152"/>
      <c r="D62" s="153"/>
      <c r="E62" s="154"/>
      <c r="F62" s="154"/>
    </row>
    <row r="63" spans="1:11">
      <c r="D63" s="82"/>
      <c r="E63" s="150"/>
      <c r="F63" s="151"/>
    </row>
    <row r="64" spans="1:11">
      <c r="D64" s="82"/>
      <c r="E64" s="150"/>
      <c r="F64" s="151"/>
    </row>
    <row r="65" spans="4:6">
      <c r="D65" s="82"/>
      <c r="E65" s="150"/>
      <c r="F65" s="151"/>
    </row>
    <row r="66" spans="4:6">
      <c r="D66" s="82"/>
      <c r="E66" s="150"/>
      <c r="F66" s="151"/>
    </row>
    <row r="67" spans="4:6">
      <c r="D67" s="82"/>
      <c r="E67" s="150"/>
      <c r="F67" s="151"/>
    </row>
    <row r="68" spans="4:6">
      <c r="D68" s="82"/>
      <c r="E68" s="150"/>
      <c r="F68" s="151"/>
    </row>
    <row r="69" spans="4:6">
      <c r="D69" s="82"/>
      <c r="E69" s="150"/>
      <c r="F69" s="151"/>
    </row>
    <row r="70" spans="4:6">
      <c r="D70" s="82"/>
      <c r="E70" s="150"/>
      <c r="F70" s="151"/>
    </row>
    <row r="71" spans="4:6">
      <c r="D71" s="82"/>
      <c r="E71" s="150"/>
      <c r="F71" s="151"/>
    </row>
    <row r="72" spans="4:6">
      <c r="D72" s="82"/>
      <c r="E72" s="150"/>
      <c r="F72" s="151"/>
    </row>
    <row r="73" spans="4:6">
      <c r="D73" s="82"/>
      <c r="E73" s="150"/>
      <c r="F73" s="151"/>
    </row>
    <row r="74" spans="4:6">
      <c r="D74" s="82"/>
      <c r="E74" s="150"/>
      <c r="F74" s="151"/>
    </row>
    <row r="75" spans="4:6">
      <c r="D75" s="82"/>
      <c r="E75" s="150"/>
      <c r="F75" s="151"/>
    </row>
  </sheetData>
  <mergeCells count="2">
    <mergeCell ref="A1:E1"/>
    <mergeCell ref="I1:K1"/>
  </mergeCells>
  <pageMargins left="0.7" right="0.7" top="0.78740157499999996" bottom="0.78740157499999996" header="0.3" footer="0.3"/>
  <pageSetup paperSize="9" scale="48" orientation="portrait" verticalDpi="0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6DA84-F7AE-45E7-A365-6DF724C78755}">
  <dimension ref="A1:L87"/>
  <sheetViews>
    <sheetView view="pageBreakPreview" zoomScale="90" zoomScaleNormal="100" zoomScaleSheetLayoutView="90" workbookViewId="0">
      <selection activeCell="J8" sqref="J8"/>
    </sheetView>
  </sheetViews>
  <sheetFormatPr defaultColWidth="9.28515625" defaultRowHeight="13.5"/>
  <cols>
    <col min="1" max="1" width="11.5703125" style="83" customWidth="1"/>
    <col min="2" max="2" width="17.28515625" style="92" customWidth="1"/>
    <col min="3" max="3" width="56" style="82" customWidth="1"/>
    <col min="4" max="4" width="10.42578125" style="83" customWidth="1"/>
    <col min="5" max="5" width="17.85546875" style="139" customWidth="1"/>
    <col min="6" max="6" width="5.5703125" style="139" customWidth="1"/>
    <col min="7" max="7" width="9.28515625" style="139"/>
    <col min="8" max="8" width="11.85546875" style="140" customWidth="1"/>
    <col min="9" max="9" width="17.140625" style="141" customWidth="1"/>
    <col min="10" max="10" width="12.7109375" style="140" customWidth="1"/>
    <col min="11" max="11" width="16.42578125" style="140" customWidth="1"/>
    <col min="12" max="12" width="26.5703125" style="82" customWidth="1"/>
    <col min="13" max="16384" width="9.28515625" style="83"/>
  </cols>
  <sheetData>
    <row r="1" spans="1:11" ht="25.15" customHeight="1">
      <c r="A1" s="441"/>
      <c r="B1" s="441"/>
      <c r="C1" s="441"/>
      <c r="D1" s="441"/>
      <c r="E1" s="441"/>
      <c r="F1" s="123"/>
      <c r="G1" s="123"/>
      <c r="H1" s="124"/>
      <c r="I1" s="442" t="s">
        <v>6</v>
      </c>
      <c r="J1" s="442"/>
      <c r="K1" s="442"/>
    </row>
    <row r="2" spans="1:11" ht="3" customHeight="1">
      <c r="A2" s="125"/>
      <c r="B2" s="126"/>
      <c r="C2" s="127"/>
      <c r="D2" s="128"/>
      <c r="E2" s="129"/>
      <c r="F2" s="129"/>
      <c r="G2" s="129"/>
      <c r="H2" s="130"/>
      <c r="I2" s="131"/>
      <c r="J2" s="132"/>
      <c r="K2" s="132"/>
    </row>
    <row r="3" spans="1:11" ht="6.6" customHeight="1">
      <c r="A3" s="133"/>
      <c r="C3" s="134"/>
      <c r="D3" s="135"/>
      <c r="E3" s="135"/>
      <c r="F3" s="135"/>
      <c r="G3" s="135"/>
      <c r="H3" s="136"/>
      <c r="I3" s="137"/>
      <c r="J3" s="137"/>
      <c r="K3" s="137"/>
    </row>
    <row r="4" spans="1:11" ht="20.25" customHeight="1">
      <c r="A4" s="138" t="s">
        <v>11</v>
      </c>
      <c r="C4" s="134"/>
      <c r="D4" s="135"/>
      <c r="E4" s="135"/>
      <c r="F4" s="135"/>
      <c r="G4" s="135"/>
      <c r="H4" s="136"/>
      <c r="I4" s="137"/>
      <c r="J4" s="137"/>
      <c r="K4" s="137"/>
    </row>
    <row r="5" spans="1:11" ht="6" customHeight="1"/>
    <row r="6" spans="1:11" ht="31.5" customHeight="1">
      <c r="A6" s="142" t="s">
        <v>22</v>
      </c>
      <c r="B6" s="111" t="s">
        <v>7</v>
      </c>
      <c r="C6" s="110" t="s">
        <v>8</v>
      </c>
      <c r="D6" s="110" t="s">
        <v>9</v>
      </c>
      <c r="E6" s="111" t="s">
        <v>10</v>
      </c>
      <c r="F6" s="111" t="s">
        <v>0</v>
      </c>
      <c r="G6" s="110" t="s">
        <v>5</v>
      </c>
      <c r="H6" s="112" t="s">
        <v>1</v>
      </c>
      <c r="I6" s="112" t="s">
        <v>13</v>
      </c>
      <c r="J6" s="112" t="s">
        <v>2</v>
      </c>
      <c r="K6" s="112" t="s">
        <v>14</v>
      </c>
    </row>
    <row r="7" spans="1:11" ht="20.100000000000001" customHeight="1">
      <c r="A7" s="143" t="s">
        <v>15</v>
      </c>
      <c r="B7" s="144"/>
      <c r="C7" s="145" t="s">
        <v>259</v>
      </c>
      <c r="D7" s="146"/>
      <c r="E7" s="147"/>
      <c r="F7" s="147"/>
      <c r="G7" s="147"/>
      <c r="H7" s="148"/>
      <c r="I7" s="149"/>
      <c r="J7" s="148"/>
      <c r="K7" s="148"/>
    </row>
    <row r="8" spans="1:11" ht="78.75">
      <c r="A8" s="386"/>
      <c r="B8" s="387"/>
      <c r="C8" s="388" t="s">
        <v>216</v>
      </c>
      <c r="D8" s="389" t="s">
        <v>23</v>
      </c>
      <c r="E8" s="389" t="s">
        <v>23</v>
      </c>
      <c r="F8" s="390" t="s">
        <v>3</v>
      </c>
      <c r="G8" s="391">
        <v>1</v>
      </c>
      <c r="H8" s="392">
        <v>0</v>
      </c>
      <c r="I8" s="393">
        <f t="shared" ref="I8:I63" si="0">PRODUCT(G8,H8)</f>
        <v>0</v>
      </c>
      <c r="J8" s="392">
        <v>0</v>
      </c>
      <c r="K8" s="393">
        <f t="shared" ref="K8:K63" si="1">PRODUCT(G8,J8)</f>
        <v>0</v>
      </c>
    </row>
    <row r="9" spans="1:11" ht="45">
      <c r="A9" s="158"/>
      <c r="B9" s="159"/>
      <c r="C9" s="178" t="s">
        <v>217</v>
      </c>
      <c r="D9" s="161" t="s">
        <v>23</v>
      </c>
      <c r="E9" s="161" t="s">
        <v>23</v>
      </c>
      <c r="F9" s="163" t="s">
        <v>3</v>
      </c>
      <c r="G9" s="394">
        <v>8</v>
      </c>
      <c r="H9" s="395">
        <v>0</v>
      </c>
      <c r="I9" s="165">
        <f t="shared" si="0"/>
        <v>0</v>
      </c>
      <c r="J9" s="395">
        <v>0</v>
      </c>
      <c r="K9" s="165">
        <f t="shared" si="1"/>
        <v>0</v>
      </c>
    </row>
    <row r="10" spans="1:11" ht="22.5">
      <c r="A10" s="159"/>
      <c r="B10" s="159"/>
      <c r="C10" s="178" t="s">
        <v>218</v>
      </c>
      <c r="D10" s="161" t="s">
        <v>23</v>
      </c>
      <c r="E10" s="161" t="s">
        <v>23</v>
      </c>
      <c r="F10" s="162" t="s">
        <v>3</v>
      </c>
      <c r="G10" s="182">
        <v>24</v>
      </c>
      <c r="H10" s="395">
        <v>0</v>
      </c>
      <c r="I10" s="165">
        <f t="shared" si="0"/>
        <v>0</v>
      </c>
      <c r="J10" s="395">
        <v>0</v>
      </c>
      <c r="K10" s="165">
        <f t="shared" si="1"/>
        <v>0</v>
      </c>
    </row>
    <row r="11" spans="1:11" ht="56.25">
      <c r="A11" s="159"/>
      <c r="B11" s="159"/>
      <c r="C11" s="178" t="s">
        <v>219</v>
      </c>
      <c r="D11" s="161" t="s">
        <v>23</v>
      </c>
      <c r="E11" s="161" t="s">
        <v>23</v>
      </c>
      <c r="F11" s="162" t="s">
        <v>3</v>
      </c>
      <c r="G11" s="394">
        <v>41</v>
      </c>
      <c r="H11" s="395">
        <v>0</v>
      </c>
      <c r="I11" s="165">
        <f t="shared" si="0"/>
        <v>0</v>
      </c>
      <c r="J11" s="395">
        <v>0</v>
      </c>
      <c r="K11" s="165">
        <f t="shared" si="1"/>
        <v>0</v>
      </c>
    </row>
    <row r="12" spans="1:11" ht="101.25">
      <c r="A12" s="159"/>
      <c r="B12" s="159"/>
      <c r="C12" s="178" t="s">
        <v>220</v>
      </c>
      <c r="D12" s="161" t="s">
        <v>23</v>
      </c>
      <c r="E12" s="161" t="s">
        <v>23</v>
      </c>
      <c r="F12" s="162" t="s">
        <v>3</v>
      </c>
      <c r="G12" s="394">
        <v>52</v>
      </c>
      <c r="H12" s="395">
        <v>0</v>
      </c>
      <c r="I12" s="165">
        <f t="shared" si="0"/>
        <v>0</v>
      </c>
      <c r="J12" s="395">
        <v>0</v>
      </c>
      <c r="K12" s="165">
        <f t="shared" si="1"/>
        <v>0</v>
      </c>
    </row>
    <row r="13" spans="1:11" ht="22.5">
      <c r="A13" s="159"/>
      <c r="B13" s="159"/>
      <c r="C13" s="178" t="s">
        <v>221</v>
      </c>
      <c r="D13" s="161" t="s">
        <v>23</v>
      </c>
      <c r="E13" s="161" t="s">
        <v>23</v>
      </c>
      <c r="F13" s="162" t="s">
        <v>3</v>
      </c>
      <c r="G13" s="394">
        <v>156</v>
      </c>
      <c r="H13" s="395">
        <v>0</v>
      </c>
      <c r="I13" s="165">
        <f t="shared" si="0"/>
        <v>0</v>
      </c>
      <c r="J13" s="395">
        <v>0</v>
      </c>
      <c r="K13" s="165">
        <f t="shared" si="1"/>
        <v>0</v>
      </c>
    </row>
    <row r="14" spans="1:11" ht="56.25">
      <c r="A14" s="159"/>
      <c r="B14" s="159"/>
      <c r="C14" s="178" t="s">
        <v>222</v>
      </c>
      <c r="D14" s="161" t="s">
        <v>23</v>
      </c>
      <c r="E14" s="161" t="s">
        <v>23</v>
      </c>
      <c r="F14" s="162" t="s">
        <v>3</v>
      </c>
      <c r="G14" s="394">
        <v>9</v>
      </c>
      <c r="H14" s="395">
        <v>0</v>
      </c>
      <c r="I14" s="165">
        <f t="shared" si="0"/>
        <v>0</v>
      </c>
      <c r="J14" s="395">
        <v>0</v>
      </c>
      <c r="K14" s="165">
        <f t="shared" si="1"/>
        <v>0</v>
      </c>
    </row>
    <row r="15" spans="1:11">
      <c r="A15" s="159"/>
      <c r="B15" s="159"/>
      <c r="C15" s="178" t="s">
        <v>223</v>
      </c>
      <c r="D15" s="161" t="s">
        <v>23</v>
      </c>
      <c r="E15" s="161" t="s">
        <v>23</v>
      </c>
      <c r="F15" s="162" t="s">
        <v>3</v>
      </c>
      <c r="G15" s="394">
        <v>9</v>
      </c>
      <c r="H15" s="395">
        <v>0</v>
      </c>
      <c r="I15" s="165">
        <f t="shared" si="0"/>
        <v>0</v>
      </c>
      <c r="J15" s="395">
        <v>0</v>
      </c>
      <c r="K15" s="165">
        <f t="shared" si="1"/>
        <v>0</v>
      </c>
    </row>
    <row r="16" spans="1:11" ht="45">
      <c r="A16" s="159"/>
      <c r="B16" s="159"/>
      <c r="C16" s="178" t="s">
        <v>224</v>
      </c>
      <c r="D16" s="161" t="s">
        <v>23</v>
      </c>
      <c r="E16" s="161" t="s">
        <v>23</v>
      </c>
      <c r="F16" s="162" t="s">
        <v>3</v>
      </c>
      <c r="G16" s="394">
        <v>4</v>
      </c>
      <c r="H16" s="395">
        <v>0</v>
      </c>
      <c r="I16" s="165">
        <f t="shared" si="0"/>
        <v>0</v>
      </c>
      <c r="J16" s="395">
        <v>0</v>
      </c>
      <c r="K16" s="165">
        <f t="shared" si="1"/>
        <v>0</v>
      </c>
    </row>
    <row r="17" spans="1:11">
      <c r="A17" s="159"/>
      <c r="B17" s="159"/>
      <c r="C17" s="178" t="s">
        <v>225</v>
      </c>
      <c r="D17" s="161" t="s">
        <v>23</v>
      </c>
      <c r="E17" s="161" t="s">
        <v>23</v>
      </c>
      <c r="F17" s="163" t="s">
        <v>3</v>
      </c>
      <c r="G17" s="163">
        <v>2</v>
      </c>
      <c r="H17" s="395">
        <v>0</v>
      </c>
      <c r="I17" s="165">
        <f t="shared" si="0"/>
        <v>0</v>
      </c>
      <c r="J17" s="395">
        <v>0</v>
      </c>
      <c r="K17" s="165">
        <f t="shared" si="1"/>
        <v>0</v>
      </c>
    </row>
    <row r="18" spans="1:11" ht="67.5">
      <c r="A18" s="159"/>
      <c r="B18" s="159"/>
      <c r="C18" s="178" t="s">
        <v>226</v>
      </c>
      <c r="D18" s="161" t="s">
        <v>23</v>
      </c>
      <c r="E18" s="161" t="s">
        <v>23</v>
      </c>
      <c r="F18" s="162" t="s">
        <v>3</v>
      </c>
      <c r="G18" s="394">
        <v>1</v>
      </c>
      <c r="H18" s="395">
        <v>0</v>
      </c>
      <c r="I18" s="165">
        <f t="shared" si="0"/>
        <v>0</v>
      </c>
      <c r="J18" s="395">
        <v>0</v>
      </c>
      <c r="K18" s="165">
        <f t="shared" si="1"/>
        <v>0</v>
      </c>
    </row>
    <row r="19" spans="1:11" ht="67.5">
      <c r="A19" s="159"/>
      <c r="B19" s="159"/>
      <c r="C19" s="178" t="s">
        <v>227</v>
      </c>
      <c r="D19" s="161" t="s">
        <v>23</v>
      </c>
      <c r="E19" s="161" t="s">
        <v>23</v>
      </c>
      <c r="F19" s="162" t="s">
        <v>3</v>
      </c>
      <c r="G19" s="394">
        <v>7</v>
      </c>
      <c r="H19" s="395">
        <v>0</v>
      </c>
      <c r="I19" s="165">
        <f t="shared" si="0"/>
        <v>0</v>
      </c>
      <c r="J19" s="395">
        <v>0</v>
      </c>
      <c r="K19" s="165">
        <f t="shared" si="1"/>
        <v>0</v>
      </c>
    </row>
    <row r="20" spans="1:11">
      <c r="A20" s="159"/>
      <c r="B20" s="159"/>
      <c r="C20" s="178" t="s">
        <v>228</v>
      </c>
      <c r="D20" s="161" t="s">
        <v>23</v>
      </c>
      <c r="E20" s="161" t="s">
        <v>23</v>
      </c>
      <c r="F20" s="163" t="s">
        <v>3</v>
      </c>
      <c r="G20" s="163">
        <f>SUM(G19)</f>
        <v>7</v>
      </c>
      <c r="H20" s="395">
        <v>0</v>
      </c>
      <c r="I20" s="165">
        <f t="shared" si="0"/>
        <v>0</v>
      </c>
      <c r="J20" s="395">
        <v>0</v>
      </c>
      <c r="K20" s="165">
        <f t="shared" si="1"/>
        <v>0</v>
      </c>
    </row>
    <row r="21" spans="1:11" ht="56.25">
      <c r="A21" s="159"/>
      <c r="B21" s="159"/>
      <c r="C21" s="178" t="s">
        <v>229</v>
      </c>
      <c r="D21" s="161" t="s">
        <v>23</v>
      </c>
      <c r="E21" s="161" t="s">
        <v>23</v>
      </c>
      <c r="F21" s="162" t="s">
        <v>3</v>
      </c>
      <c r="G21" s="394">
        <v>1</v>
      </c>
      <c r="H21" s="395">
        <v>0</v>
      </c>
      <c r="I21" s="165">
        <f t="shared" si="0"/>
        <v>0</v>
      </c>
      <c r="J21" s="395">
        <v>0</v>
      </c>
      <c r="K21" s="165">
        <f t="shared" si="1"/>
        <v>0</v>
      </c>
    </row>
    <row r="22" spans="1:11" ht="45">
      <c r="A22" s="159"/>
      <c r="B22" s="159"/>
      <c r="C22" s="178" t="s">
        <v>230</v>
      </c>
      <c r="D22" s="161" t="s">
        <v>23</v>
      </c>
      <c r="E22" s="161" t="s">
        <v>23</v>
      </c>
      <c r="F22" s="162" t="s">
        <v>3</v>
      </c>
      <c r="G22" s="394">
        <v>1</v>
      </c>
      <c r="H22" s="395">
        <v>0</v>
      </c>
      <c r="I22" s="165">
        <f t="shared" si="0"/>
        <v>0</v>
      </c>
      <c r="J22" s="395">
        <v>0</v>
      </c>
      <c r="K22" s="165">
        <f t="shared" si="1"/>
        <v>0</v>
      </c>
    </row>
    <row r="23" spans="1:11" ht="56.25">
      <c r="A23" s="159"/>
      <c r="B23" s="159"/>
      <c r="C23" s="178" t="s">
        <v>231</v>
      </c>
      <c r="D23" s="161" t="s">
        <v>23</v>
      </c>
      <c r="E23" s="161" t="s">
        <v>23</v>
      </c>
      <c r="F23" s="163" t="s">
        <v>3</v>
      </c>
      <c r="G23" s="163">
        <v>1</v>
      </c>
      <c r="H23" s="395">
        <v>0</v>
      </c>
      <c r="I23" s="165">
        <f t="shared" si="0"/>
        <v>0</v>
      </c>
      <c r="J23" s="395">
        <v>0</v>
      </c>
      <c r="K23" s="165">
        <f t="shared" si="1"/>
        <v>0</v>
      </c>
    </row>
    <row r="24" spans="1:11" ht="67.5">
      <c r="A24" s="159"/>
      <c r="B24" s="159"/>
      <c r="C24" s="178" t="s">
        <v>232</v>
      </c>
      <c r="D24" s="161" t="s">
        <v>23</v>
      </c>
      <c r="E24" s="161" t="s">
        <v>23</v>
      </c>
      <c r="F24" s="163" t="s">
        <v>3</v>
      </c>
      <c r="G24" s="163">
        <v>2</v>
      </c>
      <c r="H24" s="395">
        <v>0</v>
      </c>
      <c r="I24" s="165">
        <f t="shared" si="0"/>
        <v>0</v>
      </c>
      <c r="J24" s="395">
        <v>0</v>
      </c>
      <c r="K24" s="165">
        <f t="shared" si="1"/>
        <v>0</v>
      </c>
    </row>
    <row r="25" spans="1:11" ht="33.75">
      <c r="A25" s="159"/>
      <c r="B25" s="159"/>
      <c r="C25" s="178" t="s">
        <v>233</v>
      </c>
      <c r="D25" s="161" t="s">
        <v>23</v>
      </c>
      <c r="E25" s="161" t="s">
        <v>23</v>
      </c>
      <c r="F25" s="163" t="s">
        <v>3</v>
      </c>
      <c r="G25" s="163">
        <v>1</v>
      </c>
      <c r="H25" s="395">
        <v>0</v>
      </c>
      <c r="I25" s="165">
        <f t="shared" si="0"/>
        <v>0</v>
      </c>
      <c r="J25" s="395">
        <v>0</v>
      </c>
      <c r="K25" s="165">
        <f t="shared" si="1"/>
        <v>0</v>
      </c>
    </row>
    <row r="26" spans="1:11">
      <c r="A26" s="159"/>
      <c r="B26" s="159"/>
      <c r="C26" s="178" t="s">
        <v>225</v>
      </c>
      <c r="D26" s="161" t="s">
        <v>23</v>
      </c>
      <c r="E26" s="161" t="s">
        <v>23</v>
      </c>
      <c r="F26" s="163" t="s">
        <v>3</v>
      </c>
      <c r="G26" s="163">
        <v>3</v>
      </c>
      <c r="H26" s="395">
        <v>0</v>
      </c>
      <c r="I26" s="165">
        <f t="shared" si="0"/>
        <v>0</v>
      </c>
      <c r="J26" s="395">
        <v>0</v>
      </c>
      <c r="K26" s="165">
        <f t="shared" si="1"/>
        <v>0</v>
      </c>
    </row>
    <row r="27" spans="1:11" ht="45">
      <c r="A27" s="159"/>
      <c r="B27" s="159"/>
      <c r="C27" s="178" t="s">
        <v>230</v>
      </c>
      <c r="D27" s="161" t="s">
        <v>23</v>
      </c>
      <c r="E27" s="161" t="s">
        <v>23</v>
      </c>
      <c r="F27" s="162" t="s">
        <v>3</v>
      </c>
      <c r="G27" s="394">
        <v>1</v>
      </c>
      <c r="H27" s="395">
        <v>0</v>
      </c>
      <c r="I27" s="165">
        <f t="shared" si="0"/>
        <v>0</v>
      </c>
      <c r="J27" s="395">
        <v>0</v>
      </c>
      <c r="K27" s="165">
        <f t="shared" si="1"/>
        <v>0</v>
      </c>
    </row>
    <row r="28" spans="1:11" ht="56.25">
      <c r="A28" s="159"/>
      <c r="B28" s="159"/>
      <c r="C28" s="178" t="s">
        <v>234</v>
      </c>
      <c r="D28" s="161" t="s">
        <v>23</v>
      </c>
      <c r="E28" s="161" t="s">
        <v>23</v>
      </c>
      <c r="F28" s="162" t="s">
        <v>3</v>
      </c>
      <c r="G28" s="394">
        <v>31</v>
      </c>
      <c r="H28" s="395">
        <v>0</v>
      </c>
      <c r="I28" s="165">
        <f t="shared" si="0"/>
        <v>0</v>
      </c>
      <c r="J28" s="395">
        <v>0</v>
      </c>
      <c r="K28" s="165">
        <f t="shared" si="1"/>
        <v>0</v>
      </c>
    </row>
    <row r="29" spans="1:11" ht="56.25">
      <c r="A29" s="159"/>
      <c r="B29" s="159"/>
      <c r="C29" s="178" t="s">
        <v>235</v>
      </c>
      <c r="D29" s="161" t="s">
        <v>23</v>
      </c>
      <c r="E29" s="161" t="s">
        <v>23</v>
      </c>
      <c r="F29" s="162" t="s">
        <v>3</v>
      </c>
      <c r="G29" s="182">
        <v>31</v>
      </c>
      <c r="H29" s="183">
        <v>0</v>
      </c>
      <c r="I29" s="165">
        <f t="shared" si="0"/>
        <v>0</v>
      </c>
      <c r="J29" s="183">
        <v>0</v>
      </c>
      <c r="K29" s="165">
        <f t="shared" si="1"/>
        <v>0</v>
      </c>
    </row>
    <row r="30" spans="1:11" ht="33.75">
      <c r="A30" s="159"/>
      <c r="B30" s="159"/>
      <c r="C30" s="178" t="s">
        <v>236</v>
      </c>
      <c r="D30" s="161" t="s">
        <v>23</v>
      </c>
      <c r="E30" s="161" t="s">
        <v>23</v>
      </c>
      <c r="F30" s="162" t="s">
        <v>3</v>
      </c>
      <c r="G30" s="182">
        <v>31</v>
      </c>
      <c r="H30" s="183">
        <v>0</v>
      </c>
      <c r="I30" s="165">
        <f t="shared" si="0"/>
        <v>0</v>
      </c>
      <c r="J30" s="183">
        <v>0</v>
      </c>
      <c r="K30" s="165">
        <f t="shared" si="1"/>
        <v>0</v>
      </c>
    </row>
    <row r="31" spans="1:11" ht="33.75">
      <c r="A31" s="159"/>
      <c r="B31" s="159"/>
      <c r="C31" s="178" t="s">
        <v>237</v>
      </c>
      <c r="D31" s="161" t="s">
        <v>23</v>
      </c>
      <c r="E31" s="161" t="s">
        <v>23</v>
      </c>
      <c r="F31" s="162" t="s">
        <v>3</v>
      </c>
      <c r="G31" s="182">
        <v>20</v>
      </c>
      <c r="H31" s="183">
        <v>0</v>
      </c>
      <c r="I31" s="165">
        <f t="shared" si="0"/>
        <v>0</v>
      </c>
      <c r="J31" s="183">
        <v>0</v>
      </c>
      <c r="K31" s="165">
        <f t="shared" si="1"/>
        <v>0</v>
      </c>
    </row>
    <row r="32" spans="1:11" ht="45">
      <c r="A32" s="159"/>
      <c r="B32" s="159"/>
      <c r="C32" s="178" t="s">
        <v>238</v>
      </c>
      <c r="D32" s="161" t="s">
        <v>23</v>
      </c>
      <c r="E32" s="161" t="s">
        <v>23</v>
      </c>
      <c r="F32" s="163" t="s">
        <v>3</v>
      </c>
      <c r="G32" s="394">
        <v>18</v>
      </c>
      <c r="H32" s="396">
        <v>0</v>
      </c>
      <c r="I32" s="165">
        <f t="shared" si="0"/>
        <v>0</v>
      </c>
      <c r="J32" s="396">
        <v>0</v>
      </c>
      <c r="K32" s="165">
        <f t="shared" si="1"/>
        <v>0</v>
      </c>
    </row>
    <row r="33" spans="1:11">
      <c r="A33" s="159"/>
      <c r="B33" s="159"/>
      <c r="C33" s="397" t="s">
        <v>239</v>
      </c>
      <c r="D33" s="161" t="s">
        <v>23</v>
      </c>
      <c r="E33" s="161" t="s">
        <v>23</v>
      </c>
      <c r="F33" s="179" t="s">
        <v>85</v>
      </c>
      <c r="G33" s="179" t="s">
        <v>85</v>
      </c>
      <c r="H33" s="180">
        <v>0</v>
      </c>
      <c r="I33" s="175">
        <f t="shared" si="0"/>
        <v>0</v>
      </c>
      <c r="J33" s="180">
        <v>0</v>
      </c>
      <c r="K33" s="175">
        <f t="shared" si="1"/>
        <v>0</v>
      </c>
    </row>
    <row r="34" spans="1:11" ht="22.5">
      <c r="A34" s="159"/>
      <c r="B34" s="159"/>
      <c r="C34" s="178" t="s">
        <v>240</v>
      </c>
      <c r="D34" s="161" t="s">
        <v>23</v>
      </c>
      <c r="E34" s="161" t="s">
        <v>23</v>
      </c>
      <c r="F34" s="163" t="s">
        <v>4</v>
      </c>
      <c r="G34" s="163">
        <v>880</v>
      </c>
      <c r="H34" s="164">
        <v>0</v>
      </c>
      <c r="I34" s="165">
        <f t="shared" si="0"/>
        <v>0</v>
      </c>
      <c r="J34" s="164">
        <v>0</v>
      </c>
      <c r="K34" s="165">
        <f t="shared" si="1"/>
        <v>0</v>
      </c>
    </row>
    <row r="35" spans="1:11" ht="22.5">
      <c r="A35" s="159"/>
      <c r="B35" s="159"/>
      <c r="C35" s="178" t="s">
        <v>241</v>
      </c>
      <c r="D35" s="161" t="s">
        <v>23</v>
      </c>
      <c r="E35" s="161" t="s">
        <v>23</v>
      </c>
      <c r="F35" s="163" t="s">
        <v>4</v>
      </c>
      <c r="G35" s="163">
        <v>1395</v>
      </c>
      <c r="H35" s="164">
        <v>0</v>
      </c>
      <c r="I35" s="165">
        <f t="shared" si="0"/>
        <v>0</v>
      </c>
      <c r="J35" s="164">
        <v>0</v>
      </c>
      <c r="K35" s="165">
        <f t="shared" si="1"/>
        <v>0</v>
      </c>
    </row>
    <row r="36" spans="1:11" ht="22.5">
      <c r="A36" s="159"/>
      <c r="B36" s="159"/>
      <c r="C36" s="171" t="s">
        <v>242</v>
      </c>
      <c r="D36" s="161" t="s">
        <v>23</v>
      </c>
      <c r="E36" s="161" t="s">
        <v>23</v>
      </c>
      <c r="F36" s="172" t="s">
        <v>4</v>
      </c>
      <c r="G36" s="173">
        <v>850</v>
      </c>
      <c r="H36" s="165">
        <v>0</v>
      </c>
      <c r="I36" s="165">
        <f t="shared" si="0"/>
        <v>0</v>
      </c>
      <c r="J36" s="165">
        <v>0</v>
      </c>
      <c r="K36" s="165">
        <f t="shared" si="1"/>
        <v>0</v>
      </c>
    </row>
    <row r="37" spans="1:11" ht="45">
      <c r="A37" s="159"/>
      <c r="B37" s="159"/>
      <c r="C37" s="171" t="s">
        <v>243</v>
      </c>
      <c r="D37" s="161" t="s">
        <v>23</v>
      </c>
      <c r="E37" s="161" t="s">
        <v>23</v>
      </c>
      <c r="F37" s="172" t="s">
        <v>4</v>
      </c>
      <c r="G37" s="173">
        <v>2100</v>
      </c>
      <c r="H37" s="165">
        <v>0</v>
      </c>
      <c r="I37" s="165">
        <f t="shared" si="0"/>
        <v>0</v>
      </c>
      <c r="J37" s="165">
        <v>0</v>
      </c>
      <c r="K37" s="165">
        <f t="shared" si="1"/>
        <v>0</v>
      </c>
    </row>
    <row r="38" spans="1:11">
      <c r="A38" s="159"/>
      <c r="B38" s="159"/>
      <c r="C38" s="178" t="s">
        <v>244</v>
      </c>
      <c r="D38" s="161" t="s">
        <v>23</v>
      </c>
      <c r="E38" s="161" t="s">
        <v>23</v>
      </c>
      <c r="F38" s="163" t="s">
        <v>4</v>
      </c>
      <c r="G38" s="163">
        <v>250</v>
      </c>
      <c r="H38" s="164">
        <v>0</v>
      </c>
      <c r="I38" s="165">
        <f t="shared" si="0"/>
        <v>0</v>
      </c>
      <c r="J38" s="164">
        <v>0</v>
      </c>
      <c r="K38" s="165">
        <f t="shared" si="1"/>
        <v>0</v>
      </c>
    </row>
    <row r="39" spans="1:11">
      <c r="A39" s="159"/>
      <c r="B39" s="159"/>
      <c r="C39" s="160" t="s">
        <v>245</v>
      </c>
      <c r="D39" s="161" t="s">
        <v>23</v>
      </c>
      <c r="E39" s="161" t="s">
        <v>23</v>
      </c>
      <c r="F39" s="172" t="s">
        <v>4</v>
      </c>
      <c r="G39" s="172">
        <v>50</v>
      </c>
      <c r="H39" s="165">
        <v>0</v>
      </c>
      <c r="I39" s="165">
        <f t="shared" si="0"/>
        <v>0</v>
      </c>
      <c r="J39" s="165">
        <v>0</v>
      </c>
      <c r="K39" s="165">
        <f t="shared" si="1"/>
        <v>0</v>
      </c>
    </row>
    <row r="40" spans="1:11">
      <c r="A40" s="159"/>
      <c r="B40" s="159"/>
      <c r="C40" s="195" t="s">
        <v>246</v>
      </c>
      <c r="D40" s="161" t="s">
        <v>23</v>
      </c>
      <c r="E40" s="161" t="s">
        <v>23</v>
      </c>
      <c r="F40" s="182" t="s">
        <v>4</v>
      </c>
      <c r="G40" s="182">
        <v>50</v>
      </c>
      <c r="H40" s="183">
        <v>0</v>
      </c>
      <c r="I40" s="165">
        <f t="shared" si="0"/>
        <v>0</v>
      </c>
      <c r="J40" s="183">
        <v>0</v>
      </c>
      <c r="K40" s="165">
        <f t="shared" si="1"/>
        <v>0</v>
      </c>
    </row>
    <row r="41" spans="1:11">
      <c r="A41" s="159"/>
      <c r="B41" s="159"/>
      <c r="C41" s="195" t="s">
        <v>247</v>
      </c>
      <c r="D41" s="161" t="s">
        <v>23</v>
      </c>
      <c r="E41" s="161" t="s">
        <v>23</v>
      </c>
      <c r="F41" s="182" t="s">
        <v>4</v>
      </c>
      <c r="G41" s="182">
        <v>300</v>
      </c>
      <c r="H41" s="183">
        <v>0</v>
      </c>
      <c r="I41" s="165">
        <f t="shared" si="0"/>
        <v>0</v>
      </c>
      <c r="J41" s="183">
        <v>0</v>
      </c>
      <c r="K41" s="165">
        <f t="shared" si="1"/>
        <v>0</v>
      </c>
    </row>
    <row r="42" spans="1:11">
      <c r="A42" s="159"/>
      <c r="B42" s="159"/>
      <c r="C42" s="195" t="s">
        <v>46</v>
      </c>
      <c r="D42" s="161" t="s">
        <v>23</v>
      </c>
      <c r="E42" s="161" t="s">
        <v>23</v>
      </c>
      <c r="F42" s="182" t="s">
        <v>4</v>
      </c>
      <c r="G42" s="182">
        <v>160</v>
      </c>
      <c r="H42" s="183">
        <v>0</v>
      </c>
      <c r="I42" s="165">
        <f t="shared" si="0"/>
        <v>0</v>
      </c>
      <c r="J42" s="183">
        <v>0</v>
      </c>
      <c r="K42" s="165">
        <f t="shared" si="1"/>
        <v>0</v>
      </c>
    </row>
    <row r="43" spans="1:11">
      <c r="A43" s="159"/>
      <c r="B43" s="159"/>
      <c r="C43" s="195" t="s">
        <v>47</v>
      </c>
      <c r="D43" s="161" t="s">
        <v>23</v>
      </c>
      <c r="E43" s="161" t="s">
        <v>23</v>
      </c>
      <c r="F43" s="182" t="s">
        <v>3</v>
      </c>
      <c r="G43" s="182">
        <v>480</v>
      </c>
      <c r="H43" s="183">
        <v>0</v>
      </c>
      <c r="I43" s="165">
        <f t="shared" si="0"/>
        <v>0</v>
      </c>
      <c r="J43" s="183">
        <v>0</v>
      </c>
      <c r="K43" s="165">
        <f t="shared" si="1"/>
        <v>0</v>
      </c>
    </row>
    <row r="44" spans="1:11">
      <c r="A44" s="159"/>
      <c r="B44" s="159"/>
      <c r="C44" s="195" t="s">
        <v>48</v>
      </c>
      <c r="D44" s="161" t="s">
        <v>23</v>
      </c>
      <c r="E44" s="161" t="s">
        <v>23</v>
      </c>
      <c r="F44" s="182" t="s">
        <v>4</v>
      </c>
      <c r="G44" s="182">
        <v>30</v>
      </c>
      <c r="H44" s="183">
        <v>0</v>
      </c>
      <c r="I44" s="165">
        <f t="shared" si="0"/>
        <v>0</v>
      </c>
      <c r="J44" s="183">
        <v>0</v>
      </c>
      <c r="K44" s="165">
        <f t="shared" si="1"/>
        <v>0</v>
      </c>
    </row>
    <row r="45" spans="1:11">
      <c r="A45" s="159"/>
      <c r="B45" s="159"/>
      <c r="C45" s="195" t="s">
        <v>49</v>
      </c>
      <c r="D45" s="161" t="s">
        <v>23</v>
      </c>
      <c r="E45" s="161" t="s">
        <v>23</v>
      </c>
      <c r="F45" s="182" t="s">
        <v>3</v>
      </c>
      <c r="G45" s="182">
        <v>90</v>
      </c>
      <c r="H45" s="183">
        <v>0</v>
      </c>
      <c r="I45" s="165">
        <f t="shared" si="0"/>
        <v>0</v>
      </c>
      <c r="J45" s="183">
        <v>0</v>
      </c>
      <c r="K45" s="165">
        <f t="shared" si="1"/>
        <v>0</v>
      </c>
    </row>
    <row r="46" spans="1:11">
      <c r="A46" s="159"/>
      <c r="B46" s="159"/>
      <c r="C46" s="160" t="s">
        <v>248</v>
      </c>
      <c r="D46" s="161" t="s">
        <v>23</v>
      </c>
      <c r="E46" s="161" t="s">
        <v>23</v>
      </c>
      <c r="F46" s="172" t="s">
        <v>3</v>
      </c>
      <c r="G46" s="172">
        <v>20</v>
      </c>
      <c r="H46" s="165">
        <v>0</v>
      </c>
      <c r="I46" s="165">
        <f t="shared" si="0"/>
        <v>0</v>
      </c>
      <c r="J46" s="165">
        <v>0</v>
      </c>
      <c r="K46" s="165">
        <f t="shared" si="1"/>
        <v>0</v>
      </c>
    </row>
    <row r="47" spans="1:11" ht="22.5">
      <c r="A47" s="159"/>
      <c r="B47" s="159"/>
      <c r="C47" s="160" t="s">
        <v>419</v>
      </c>
      <c r="D47" s="161" t="s">
        <v>23</v>
      </c>
      <c r="E47" s="161" t="s">
        <v>23</v>
      </c>
      <c r="F47" s="172" t="s">
        <v>3</v>
      </c>
      <c r="G47" s="172">
        <v>100</v>
      </c>
      <c r="H47" s="165">
        <v>0</v>
      </c>
      <c r="I47" s="165">
        <f t="shared" si="0"/>
        <v>0</v>
      </c>
      <c r="J47" s="165">
        <v>0</v>
      </c>
      <c r="K47" s="165">
        <f t="shared" si="1"/>
        <v>0</v>
      </c>
    </row>
    <row r="48" spans="1:11" ht="22.5">
      <c r="A48" s="159"/>
      <c r="B48" s="159"/>
      <c r="C48" s="160" t="s">
        <v>130</v>
      </c>
      <c r="D48" s="161" t="s">
        <v>23</v>
      </c>
      <c r="E48" s="161" t="s">
        <v>23</v>
      </c>
      <c r="F48" s="172" t="s">
        <v>3</v>
      </c>
      <c r="G48" s="172">
        <v>50</v>
      </c>
      <c r="H48" s="165">
        <v>0</v>
      </c>
      <c r="I48" s="165">
        <f t="shared" si="0"/>
        <v>0</v>
      </c>
      <c r="J48" s="165">
        <v>0</v>
      </c>
      <c r="K48" s="165">
        <f t="shared" si="1"/>
        <v>0</v>
      </c>
    </row>
    <row r="49" spans="1:11">
      <c r="A49" s="159"/>
      <c r="B49" s="159"/>
      <c r="C49" s="184" t="s">
        <v>93</v>
      </c>
      <c r="D49" s="161" t="s">
        <v>23</v>
      </c>
      <c r="E49" s="161" t="s">
        <v>23</v>
      </c>
      <c r="F49" s="398" t="s">
        <v>3</v>
      </c>
      <c r="G49" s="399">
        <f>SUM(G47:G48)</f>
        <v>150</v>
      </c>
      <c r="H49" s="400">
        <v>0</v>
      </c>
      <c r="I49" s="165">
        <f t="shared" si="0"/>
        <v>0</v>
      </c>
      <c r="J49" s="400">
        <v>0</v>
      </c>
      <c r="K49" s="165">
        <f t="shared" si="1"/>
        <v>0</v>
      </c>
    </row>
    <row r="50" spans="1:11">
      <c r="A50" s="166"/>
      <c r="B50" s="166"/>
      <c r="C50" s="401" t="s">
        <v>134</v>
      </c>
      <c r="D50" s="168" t="s">
        <v>23</v>
      </c>
      <c r="E50" s="168" t="s">
        <v>23</v>
      </c>
      <c r="F50" s="177" t="s">
        <v>85</v>
      </c>
      <c r="G50" s="177" t="s">
        <v>85</v>
      </c>
      <c r="H50" s="402">
        <v>0</v>
      </c>
      <c r="I50" s="170">
        <f t="shared" si="0"/>
        <v>0</v>
      </c>
      <c r="J50" s="402">
        <v>0</v>
      </c>
      <c r="K50" s="170">
        <f t="shared" si="1"/>
        <v>0</v>
      </c>
    </row>
    <row r="51" spans="1:11" ht="33.75">
      <c r="A51" s="159"/>
      <c r="B51" s="159"/>
      <c r="C51" s="195" t="s">
        <v>135</v>
      </c>
      <c r="D51" s="161" t="s">
        <v>23</v>
      </c>
      <c r="E51" s="161" t="s">
        <v>23</v>
      </c>
      <c r="F51" s="182" t="s">
        <v>3</v>
      </c>
      <c r="G51" s="182">
        <v>140</v>
      </c>
      <c r="H51" s="183">
        <v>0</v>
      </c>
      <c r="I51" s="165">
        <f t="shared" si="0"/>
        <v>0</v>
      </c>
      <c r="J51" s="183">
        <v>0</v>
      </c>
      <c r="K51" s="165">
        <f t="shared" si="1"/>
        <v>0</v>
      </c>
    </row>
    <row r="52" spans="1:11">
      <c r="A52" s="159"/>
      <c r="B52" s="159"/>
      <c r="C52" s="195" t="s">
        <v>249</v>
      </c>
      <c r="D52" s="161" t="s">
        <v>23</v>
      </c>
      <c r="E52" s="161" t="s">
        <v>23</v>
      </c>
      <c r="F52" s="182" t="s">
        <v>4</v>
      </c>
      <c r="G52" s="182">
        <v>340</v>
      </c>
      <c r="H52" s="183">
        <v>0</v>
      </c>
      <c r="I52" s="165">
        <f t="shared" si="0"/>
        <v>0</v>
      </c>
      <c r="J52" s="183">
        <v>0</v>
      </c>
      <c r="K52" s="165">
        <f t="shared" si="1"/>
        <v>0</v>
      </c>
    </row>
    <row r="53" spans="1:11" ht="33.75">
      <c r="A53" s="159"/>
      <c r="B53" s="159"/>
      <c r="C53" s="195" t="s">
        <v>81</v>
      </c>
      <c r="D53" s="161" t="s">
        <v>23</v>
      </c>
      <c r="E53" s="161" t="s">
        <v>23</v>
      </c>
      <c r="F53" s="182" t="s">
        <v>3</v>
      </c>
      <c r="G53" s="182">
        <v>12</v>
      </c>
      <c r="H53" s="183">
        <v>0</v>
      </c>
      <c r="I53" s="165">
        <f t="shared" si="0"/>
        <v>0</v>
      </c>
      <c r="J53" s="183">
        <v>0</v>
      </c>
      <c r="K53" s="165">
        <f t="shared" si="1"/>
        <v>0</v>
      </c>
    </row>
    <row r="54" spans="1:11" ht="33.75">
      <c r="A54" s="159"/>
      <c r="B54" s="159"/>
      <c r="C54" s="195" t="s">
        <v>82</v>
      </c>
      <c r="D54" s="161" t="s">
        <v>23</v>
      </c>
      <c r="E54" s="161" t="s">
        <v>23</v>
      </c>
      <c r="F54" s="182" t="s">
        <v>86</v>
      </c>
      <c r="G54" s="182">
        <v>1</v>
      </c>
      <c r="H54" s="183">
        <v>0</v>
      </c>
      <c r="I54" s="165">
        <f t="shared" si="0"/>
        <v>0</v>
      </c>
      <c r="J54" s="183">
        <v>0</v>
      </c>
      <c r="K54" s="165">
        <f t="shared" si="1"/>
        <v>0</v>
      </c>
    </row>
    <row r="55" spans="1:11">
      <c r="A55" s="159"/>
      <c r="B55" s="159"/>
      <c r="C55" s="397" t="s">
        <v>83</v>
      </c>
      <c r="D55" s="161" t="s">
        <v>23</v>
      </c>
      <c r="E55" s="161" t="s">
        <v>23</v>
      </c>
      <c r="F55" s="179" t="s">
        <v>85</v>
      </c>
      <c r="G55" s="179" t="s">
        <v>85</v>
      </c>
      <c r="H55" s="180">
        <v>0</v>
      </c>
      <c r="I55" s="175">
        <f t="shared" si="0"/>
        <v>0</v>
      </c>
      <c r="J55" s="180">
        <v>0</v>
      </c>
      <c r="K55" s="175">
        <f t="shared" si="1"/>
        <v>0</v>
      </c>
    </row>
    <row r="56" spans="1:11" ht="22.5">
      <c r="A56" s="159"/>
      <c r="B56" s="159"/>
      <c r="C56" s="178" t="s">
        <v>250</v>
      </c>
      <c r="D56" s="161" t="s">
        <v>23</v>
      </c>
      <c r="E56" s="161" t="s">
        <v>23</v>
      </c>
      <c r="F56" s="162" t="s">
        <v>87</v>
      </c>
      <c r="G56" s="163">
        <v>32</v>
      </c>
      <c r="H56" s="164">
        <v>0</v>
      </c>
      <c r="I56" s="165">
        <f t="shared" si="0"/>
        <v>0</v>
      </c>
      <c r="J56" s="164">
        <v>0</v>
      </c>
      <c r="K56" s="165">
        <f t="shared" si="1"/>
        <v>0</v>
      </c>
    </row>
    <row r="57" spans="1:11" ht="22.5">
      <c r="A57" s="159"/>
      <c r="B57" s="159"/>
      <c r="C57" s="178" t="s">
        <v>251</v>
      </c>
      <c r="D57" s="161" t="s">
        <v>23</v>
      </c>
      <c r="E57" s="161" t="s">
        <v>23</v>
      </c>
      <c r="F57" s="162" t="s">
        <v>258</v>
      </c>
      <c r="G57" s="163">
        <v>1</v>
      </c>
      <c r="H57" s="164">
        <v>0</v>
      </c>
      <c r="I57" s="165">
        <f t="shared" si="0"/>
        <v>0</v>
      </c>
      <c r="J57" s="164">
        <v>0</v>
      </c>
      <c r="K57" s="165">
        <f t="shared" si="1"/>
        <v>0</v>
      </c>
    </row>
    <row r="58" spans="1:11" ht="33.75">
      <c r="A58" s="159"/>
      <c r="B58" s="159"/>
      <c r="C58" s="160" t="s">
        <v>252</v>
      </c>
      <c r="D58" s="161" t="s">
        <v>23</v>
      </c>
      <c r="E58" s="161" t="s">
        <v>23</v>
      </c>
      <c r="F58" s="172" t="s">
        <v>87</v>
      </c>
      <c r="G58" s="172">
        <v>32</v>
      </c>
      <c r="H58" s="165">
        <v>0</v>
      </c>
      <c r="I58" s="165">
        <f t="shared" si="0"/>
        <v>0</v>
      </c>
      <c r="J58" s="165">
        <v>0</v>
      </c>
      <c r="K58" s="165">
        <f t="shared" si="1"/>
        <v>0</v>
      </c>
    </row>
    <row r="59" spans="1:11" ht="22.5">
      <c r="A59" s="159"/>
      <c r="B59" s="159"/>
      <c r="C59" s="178" t="s">
        <v>253</v>
      </c>
      <c r="D59" s="161" t="s">
        <v>23</v>
      </c>
      <c r="E59" s="161" t="s">
        <v>23</v>
      </c>
      <c r="F59" s="163" t="s">
        <v>87</v>
      </c>
      <c r="G59" s="163">
        <v>56</v>
      </c>
      <c r="H59" s="164">
        <v>0</v>
      </c>
      <c r="I59" s="165">
        <f t="shared" si="0"/>
        <v>0</v>
      </c>
      <c r="J59" s="164">
        <v>0</v>
      </c>
      <c r="K59" s="165">
        <f t="shared" si="1"/>
        <v>0</v>
      </c>
    </row>
    <row r="60" spans="1:11" ht="22.5">
      <c r="A60" s="159"/>
      <c r="B60" s="159"/>
      <c r="C60" s="178" t="s">
        <v>254</v>
      </c>
      <c r="D60" s="161" t="s">
        <v>23</v>
      </c>
      <c r="E60" s="161" t="s">
        <v>23</v>
      </c>
      <c r="F60" s="162" t="s">
        <v>87</v>
      </c>
      <c r="G60" s="163">
        <v>18</v>
      </c>
      <c r="H60" s="164">
        <v>0</v>
      </c>
      <c r="I60" s="165">
        <f t="shared" si="0"/>
        <v>0</v>
      </c>
      <c r="J60" s="164">
        <v>0</v>
      </c>
      <c r="K60" s="165">
        <f t="shared" si="1"/>
        <v>0</v>
      </c>
    </row>
    <row r="61" spans="1:11">
      <c r="A61" s="159"/>
      <c r="B61" s="159"/>
      <c r="C61" s="178" t="s">
        <v>255</v>
      </c>
      <c r="D61" s="161" t="s">
        <v>23</v>
      </c>
      <c r="E61" s="161" t="s">
        <v>23</v>
      </c>
      <c r="F61" s="162" t="s">
        <v>86</v>
      </c>
      <c r="G61" s="163">
        <v>1</v>
      </c>
      <c r="H61" s="164">
        <v>0</v>
      </c>
      <c r="I61" s="165">
        <f t="shared" si="0"/>
        <v>0</v>
      </c>
      <c r="J61" s="164">
        <v>0</v>
      </c>
      <c r="K61" s="165">
        <f t="shared" si="1"/>
        <v>0</v>
      </c>
    </row>
    <row r="62" spans="1:11">
      <c r="A62" s="159"/>
      <c r="B62" s="159"/>
      <c r="C62" s="178" t="s">
        <v>256</v>
      </c>
      <c r="D62" s="161" t="s">
        <v>23</v>
      </c>
      <c r="E62" s="161" t="s">
        <v>23</v>
      </c>
      <c r="F62" s="162" t="s">
        <v>87</v>
      </c>
      <c r="G62" s="163">
        <v>16</v>
      </c>
      <c r="H62" s="164">
        <v>0</v>
      </c>
      <c r="I62" s="165">
        <f t="shared" si="0"/>
        <v>0</v>
      </c>
      <c r="J62" s="164">
        <v>0</v>
      </c>
      <c r="K62" s="165">
        <f t="shared" si="1"/>
        <v>0</v>
      </c>
    </row>
    <row r="63" spans="1:11">
      <c r="A63" s="373"/>
      <c r="B63" s="373"/>
      <c r="C63" s="403" t="s">
        <v>257</v>
      </c>
      <c r="D63" s="196" t="s">
        <v>23</v>
      </c>
      <c r="E63" s="196" t="s">
        <v>23</v>
      </c>
      <c r="F63" s="197" t="s">
        <v>88</v>
      </c>
      <c r="G63" s="198">
        <v>1</v>
      </c>
      <c r="H63" s="199">
        <v>0</v>
      </c>
      <c r="I63" s="200">
        <f t="shared" si="0"/>
        <v>0</v>
      </c>
      <c r="J63" s="199">
        <v>0</v>
      </c>
      <c r="K63" s="200">
        <f t="shared" si="1"/>
        <v>0</v>
      </c>
    </row>
    <row r="64" spans="1:11" ht="33" customHeight="1">
      <c r="A64" s="13" t="s">
        <v>15</v>
      </c>
      <c r="B64" s="14"/>
      <c r="C64" s="15" t="s">
        <v>260</v>
      </c>
      <c r="D64" s="15"/>
      <c r="E64" s="15" t="s">
        <v>16</v>
      </c>
      <c r="F64" s="13"/>
      <c r="G64" s="13"/>
      <c r="H64" s="15"/>
      <c r="I64" s="68">
        <f>SUBTOTAL(109,I8:I63)</f>
        <v>0</v>
      </c>
      <c r="J64" s="16"/>
      <c r="K64" s="16">
        <f>SUBTOTAL(109,K8:K63)</f>
        <v>0</v>
      </c>
    </row>
    <row r="65" spans="3:6">
      <c r="D65" s="82"/>
      <c r="E65" s="150"/>
      <c r="F65" s="151"/>
    </row>
    <row r="66" spans="3:6">
      <c r="D66" s="82"/>
      <c r="E66" s="150"/>
      <c r="F66" s="151"/>
    </row>
    <row r="67" spans="3:6">
      <c r="D67" s="82"/>
      <c r="E67" s="150"/>
      <c r="F67" s="151"/>
    </row>
    <row r="68" spans="3:6">
      <c r="D68" s="82"/>
      <c r="E68" s="150"/>
      <c r="F68" s="151"/>
    </row>
    <row r="69" spans="3:6">
      <c r="D69" s="82"/>
      <c r="E69" s="150"/>
      <c r="F69" s="151"/>
    </row>
    <row r="70" spans="3:6">
      <c r="D70" s="82"/>
      <c r="E70" s="150"/>
      <c r="F70" s="151"/>
    </row>
    <row r="71" spans="3:6">
      <c r="D71" s="82"/>
      <c r="E71" s="150"/>
      <c r="F71" s="151"/>
    </row>
    <row r="74" spans="3:6">
      <c r="C74" s="152"/>
      <c r="D74" s="153"/>
      <c r="E74" s="154"/>
      <c r="F74" s="154"/>
    </row>
    <row r="75" spans="3:6">
      <c r="D75" s="82"/>
      <c r="E75" s="150"/>
      <c r="F75" s="151"/>
    </row>
    <row r="76" spans="3:6">
      <c r="D76" s="82"/>
      <c r="E76" s="150"/>
      <c r="F76" s="151"/>
    </row>
    <row r="77" spans="3:6">
      <c r="D77" s="82"/>
      <c r="E77" s="150"/>
      <c r="F77" s="151"/>
    </row>
    <row r="78" spans="3:6">
      <c r="D78" s="82"/>
      <c r="E78" s="150"/>
      <c r="F78" s="151"/>
    </row>
    <row r="79" spans="3:6">
      <c r="D79" s="82"/>
      <c r="E79" s="150"/>
      <c r="F79" s="151"/>
    </row>
    <row r="80" spans="3:6">
      <c r="D80" s="82"/>
      <c r="E80" s="150"/>
      <c r="F80" s="151"/>
    </row>
    <row r="81" spans="4:6">
      <c r="D81" s="82"/>
      <c r="E81" s="150"/>
      <c r="F81" s="151"/>
    </row>
    <row r="82" spans="4:6">
      <c r="D82" s="82"/>
      <c r="E82" s="150"/>
      <c r="F82" s="151"/>
    </row>
    <row r="83" spans="4:6">
      <c r="D83" s="82"/>
      <c r="E83" s="150"/>
      <c r="F83" s="151"/>
    </row>
    <row r="84" spans="4:6">
      <c r="D84" s="82"/>
      <c r="E84" s="150"/>
      <c r="F84" s="151"/>
    </row>
    <row r="85" spans="4:6">
      <c r="D85" s="82"/>
      <c r="E85" s="150"/>
      <c r="F85" s="151"/>
    </row>
    <row r="86" spans="4:6">
      <c r="D86" s="82"/>
      <c r="E86" s="150"/>
      <c r="F86" s="151"/>
    </row>
    <row r="87" spans="4:6">
      <c r="D87" s="82"/>
      <c r="E87" s="150"/>
      <c r="F87" s="151"/>
    </row>
  </sheetData>
  <mergeCells count="2">
    <mergeCell ref="A1:E1"/>
    <mergeCell ref="I1:K1"/>
  </mergeCells>
  <pageMargins left="0.7" right="0.7" top="0.78740157499999996" bottom="0.78740157499999996" header="0.3" footer="0.3"/>
  <pageSetup paperSize="9" scale="48" orientation="portrait" verticalDpi="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E7FFA8-4EB6-459C-9D7E-7AFA24F28047}">
  <dimension ref="A1:L94"/>
  <sheetViews>
    <sheetView view="pageBreakPreview" zoomScale="90" zoomScaleNormal="100" zoomScaleSheetLayoutView="90" workbookViewId="0">
      <selection activeCell="L18" sqref="L18"/>
    </sheetView>
  </sheetViews>
  <sheetFormatPr defaultColWidth="9.28515625" defaultRowHeight="13.5"/>
  <cols>
    <col min="1" max="1" width="11.5703125" style="83" customWidth="1"/>
    <col min="2" max="2" width="17.28515625" style="92" customWidth="1"/>
    <col min="3" max="3" width="56" style="82" customWidth="1"/>
    <col min="4" max="4" width="10.42578125" style="83" customWidth="1"/>
    <col min="5" max="5" width="17.85546875" style="139" customWidth="1"/>
    <col min="6" max="6" width="5.5703125" style="139" customWidth="1"/>
    <col min="7" max="7" width="9.28515625" style="139"/>
    <col min="8" max="8" width="11.85546875" style="140" customWidth="1"/>
    <col min="9" max="9" width="17.140625" style="141" customWidth="1"/>
    <col min="10" max="10" width="12.7109375" style="140" customWidth="1"/>
    <col min="11" max="11" width="16.42578125" style="140" customWidth="1"/>
    <col min="12" max="12" width="26.5703125" style="82" customWidth="1"/>
    <col min="13" max="16384" width="9.28515625" style="83"/>
  </cols>
  <sheetData>
    <row r="1" spans="1:11" ht="25.15" customHeight="1">
      <c r="A1" s="441"/>
      <c r="B1" s="441"/>
      <c r="C1" s="441"/>
      <c r="D1" s="441"/>
      <c r="E1" s="441"/>
      <c r="F1" s="123"/>
      <c r="G1" s="123"/>
      <c r="H1" s="124"/>
      <c r="I1" s="442" t="s">
        <v>6</v>
      </c>
      <c r="J1" s="442"/>
      <c r="K1" s="442"/>
    </row>
    <row r="2" spans="1:11" ht="3" customHeight="1">
      <c r="A2" s="125"/>
      <c r="B2" s="126"/>
      <c r="C2" s="127"/>
      <c r="D2" s="128"/>
      <c r="E2" s="129"/>
      <c r="F2" s="129"/>
      <c r="G2" s="129"/>
      <c r="H2" s="130"/>
      <c r="I2" s="131"/>
      <c r="J2" s="132"/>
      <c r="K2" s="132"/>
    </row>
    <row r="3" spans="1:11" ht="6.6" customHeight="1">
      <c r="A3" s="133"/>
      <c r="C3" s="134"/>
      <c r="D3" s="135"/>
      <c r="E3" s="135"/>
      <c r="F3" s="135"/>
      <c r="G3" s="135"/>
      <c r="H3" s="136"/>
      <c r="I3" s="137"/>
      <c r="J3" s="137"/>
      <c r="K3" s="137"/>
    </row>
    <row r="4" spans="1:11" ht="20.25" customHeight="1">
      <c r="A4" s="138" t="s">
        <v>11</v>
      </c>
      <c r="C4" s="134"/>
      <c r="D4" s="135"/>
      <c r="E4" s="135"/>
      <c r="F4" s="135"/>
      <c r="G4" s="135"/>
      <c r="H4" s="136"/>
      <c r="I4" s="137"/>
      <c r="J4" s="137"/>
      <c r="K4" s="137"/>
    </row>
    <row r="5" spans="1:11" ht="6" customHeight="1"/>
    <row r="6" spans="1:11" ht="31.5" customHeight="1">
      <c r="A6" s="142" t="s">
        <v>22</v>
      </c>
      <c r="B6" s="111" t="s">
        <v>7</v>
      </c>
      <c r="C6" s="110" t="s">
        <v>8</v>
      </c>
      <c r="D6" s="110" t="s">
        <v>9</v>
      </c>
      <c r="E6" s="111" t="s">
        <v>10</v>
      </c>
      <c r="F6" s="111" t="s">
        <v>0</v>
      </c>
      <c r="G6" s="110" t="s">
        <v>5</v>
      </c>
      <c r="H6" s="112" t="s">
        <v>1</v>
      </c>
      <c r="I6" s="112" t="s">
        <v>13</v>
      </c>
      <c r="J6" s="112" t="s">
        <v>2</v>
      </c>
      <c r="K6" s="112" t="s">
        <v>14</v>
      </c>
    </row>
    <row r="7" spans="1:11" ht="20.100000000000001" customHeight="1">
      <c r="A7" s="143" t="s">
        <v>15</v>
      </c>
      <c r="B7" s="144"/>
      <c r="C7" s="145" t="s">
        <v>261</v>
      </c>
      <c r="D7" s="146"/>
      <c r="E7" s="147"/>
      <c r="F7" s="147"/>
      <c r="G7" s="147"/>
      <c r="H7" s="148"/>
      <c r="I7" s="149"/>
      <c r="J7" s="148"/>
      <c r="K7" s="148"/>
    </row>
    <row r="8" spans="1:11">
      <c r="A8" s="155"/>
      <c r="B8" s="156"/>
      <c r="C8" s="363" t="s">
        <v>263</v>
      </c>
      <c r="D8" s="157" t="s">
        <v>23</v>
      </c>
      <c r="E8" s="157" t="s">
        <v>23</v>
      </c>
      <c r="F8" s="364"/>
      <c r="G8" s="365"/>
      <c r="H8" s="366"/>
      <c r="I8" s="367"/>
      <c r="J8" s="367"/>
      <c r="K8" s="367"/>
    </row>
    <row r="9" spans="1:11">
      <c r="A9" s="158"/>
      <c r="B9" s="159"/>
      <c r="C9" s="368" t="s">
        <v>264</v>
      </c>
      <c r="D9" s="161" t="s">
        <v>23</v>
      </c>
      <c r="E9" s="161" t="s">
        <v>23</v>
      </c>
      <c r="F9" s="172" t="s">
        <v>3</v>
      </c>
      <c r="G9" s="172">
        <v>1</v>
      </c>
      <c r="H9" s="369">
        <v>0</v>
      </c>
      <c r="I9" s="165">
        <f t="shared" ref="I9:I70" si="0">PRODUCT(G9,H9)</f>
        <v>0</v>
      </c>
      <c r="J9" s="369">
        <v>0</v>
      </c>
      <c r="K9" s="165">
        <f t="shared" ref="K9:K70" si="1">PRODUCT(G9,J9)</f>
        <v>0</v>
      </c>
    </row>
    <row r="10" spans="1:11">
      <c r="A10" s="159"/>
      <c r="B10" s="159"/>
      <c r="C10" s="368" t="s">
        <v>265</v>
      </c>
      <c r="D10" s="161" t="s">
        <v>23</v>
      </c>
      <c r="E10" s="161" t="s">
        <v>23</v>
      </c>
      <c r="F10" s="172" t="s">
        <v>3</v>
      </c>
      <c r="G10" s="172">
        <v>25</v>
      </c>
      <c r="H10" s="369">
        <v>0</v>
      </c>
      <c r="I10" s="165">
        <f t="shared" si="0"/>
        <v>0</v>
      </c>
      <c r="J10" s="369">
        <v>0</v>
      </c>
      <c r="K10" s="165">
        <f t="shared" si="1"/>
        <v>0</v>
      </c>
    </row>
    <row r="11" spans="1:11">
      <c r="A11" s="159"/>
      <c r="B11" s="159"/>
      <c r="C11" s="174" t="s">
        <v>266</v>
      </c>
      <c r="D11" s="161" t="s">
        <v>23</v>
      </c>
      <c r="E11" s="161" t="s">
        <v>23</v>
      </c>
      <c r="F11" s="189" t="s">
        <v>85</v>
      </c>
      <c r="G11" s="190" t="s">
        <v>85</v>
      </c>
      <c r="H11" s="191">
        <v>0</v>
      </c>
      <c r="I11" s="175">
        <f t="shared" si="0"/>
        <v>0</v>
      </c>
      <c r="J11" s="191">
        <v>0</v>
      </c>
      <c r="K11" s="175">
        <f t="shared" si="1"/>
        <v>0</v>
      </c>
    </row>
    <row r="12" spans="1:11" ht="22.5">
      <c r="A12" s="166"/>
      <c r="B12" s="166"/>
      <c r="C12" s="217" t="s">
        <v>267</v>
      </c>
      <c r="D12" s="168" t="s">
        <v>23</v>
      </c>
      <c r="E12" s="168" t="s">
        <v>23</v>
      </c>
      <c r="F12" s="218" t="s">
        <v>3</v>
      </c>
      <c r="G12" s="222">
        <v>25</v>
      </c>
      <c r="H12" s="370">
        <v>0</v>
      </c>
      <c r="I12" s="176">
        <f t="shared" si="0"/>
        <v>0</v>
      </c>
      <c r="J12" s="370">
        <v>0</v>
      </c>
      <c r="K12" s="176">
        <f t="shared" si="1"/>
        <v>0</v>
      </c>
    </row>
    <row r="13" spans="1:11">
      <c r="A13" s="159"/>
      <c r="B13" s="159"/>
      <c r="C13" s="368" t="s">
        <v>268</v>
      </c>
      <c r="D13" s="161" t="s">
        <v>23</v>
      </c>
      <c r="E13" s="161" t="s">
        <v>23</v>
      </c>
      <c r="F13" s="172" t="s">
        <v>3</v>
      </c>
      <c r="G13" s="172">
        <v>25</v>
      </c>
      <c r="H13" s="369">
        <v>0</v>
      </c>
      <c r="I13" s="165">
        <f t="shared" si="0"/>
        <v>0</v>
      </c>
      <c r="J13" s="369">
        <v>0</v>
      </c>
      <c r="K13" s="165">
        <f t="shared" si="1"/>
        <v>0</v>
      </c>
    </row>
    <row r="14" spans="1:11">
      <c r="A14" s="159"/>
      <c r="B14" s="159"/>
      <c r="C14" s="368" t="s">
        <v>269</v>
      </c>
      <c r="D14" s="161" t="s">
        <v>23</v>
      </c>
      <c r="E14" s="161" t="s">
        <v>23</v>
      </c>
      <c r="F14" s="172" t="s">
        <v>3</v>
      </c>
      <c r="G14" s="172">
        <v>25</v>
      </c>
      <c r="H14" s="369">
        <v>0</v>
      </c>
      <c r="I14" s="165">
        <f t="shared" si="0"/>
        <v>0</v>
      </c>
      <c r="J14" s="369">
        <v>0</v>
      </c>
      <c r="K14" s="165">
        <f t="shared" si="1"/>
        <v>0</v>
      </c>
    </row>
    <row r="15" spans="1:11">
      <c r="A15" s="159"/>
      <c r="B15" s="159"/>
      <c r="C15" s="174" t="s">
        <v>270</v>
      </c>
      <c r="D15" s="161" t="s">
        <v>23</v>
      </c>
      <c r="E15" s="161" t="s">
        <v>23</v>
      </c>
      <c r="F15" s="189" t="s">
        <v>85</v>
      </c>
      <c r="G15" s="190" t="s">
        <v>85</v>
      </c>
      <c r="H15" s="191">
        <v>0</v>
      </c>
      <c r="I15" s="175">
        <f t="shared" si="0"/>
        <v>0</v>
      </c>
      <c r="J15" s="191">
        <v>0</v>
      </c>
      <c r="K15" s="175">
        <f t="shared" si="1"/>
        <v>0</v>
      </c>
    </row>
    <row r="16" spans="1:11">
      <c r="A16" s="159"/>
      <c r="B16" s="159"/>
      <c r="C16" s="171" t="s">
        <v>271</v>
      </c>
      <c r="D16" s="161" t="s">
        <v>23</v>
      </c>
      <c r="E16" s="161" t="s">
        <v>23</v>
      </c>
      <c r="F16" s="172" t="s">
        <v>3</v>
      </c>
      <c r="G16" s="371">
        <v>15</v>
      </c>
      <c r="H16" s="369">
        <v>0</v>
      </c>
      <c r="I16" s="165">
        <f t="shared" si="0"/>
        <v>0</v>
      </c>
      <c r="J16" s="369">
        <v>0</v>
      </c>
      <c r="K16" s="165">
        <f t="shared" si="1"/>
        <v>0</v>
      </c>
    </row>
    <row r="17" spans="1:11" ht="22.5">
      <c r="A17" s="159"/>
      <c r="B17" s="159"/>
      <c r="C17" s="171" t="s">
        <v>272</v>
      </c>
      <c r="D17" s="161" t="s">
        <v>23</v>
      </c>
      <c r="E17" s="161" t="s">
        <v>23</v>
      </c>
      <c r="F17" s="172" t="s">
        <v>3</v>
      </c>
      <c r="G17" s="371">
        <v>8</v>
      </c>
      <c r="H17" s="369">
        <v>0</v>
      </c>
      <c r="I17" s="165">
        <f t="shared" si="0"/>
        <v>0</v>
      </c>
      <c r="J17" s="369">
        <v>0</v>
      </c>
      <c r="K17" s="165">
        <f t="shared" si="1"/>
        <v>0</v>
      </c>
    </row>
    <row r="18" spans="1:11" ht="22.5">
      <c r="A18" s="159"/>
      <c r="B18" s="159"/>
      <c r="C18" s="171" t="s">
        <v>273</v>
      </c>
      <c r="D18" s="161" t="s">
        <v>23</v>
      </c>
      <c r="E18" s="161" t="s">
        <v>23</v>
      </c>
      <c r="F18" s="172" t="s">
        <v>3</v>
      </c>
      <c r="G18" s="371">
        <v>10</v>
      </c>
      <c r="H18" s="369">
        <v>0</v>
      </c>
      <c r="I18" s="165">
        <f t="shared" si="0"/>
        <v>0</v>
      </c>
      <c r="J18" s="369">
        <v>0</v>
      </c>
      <c r="K18" s="165">
        <f t="shared" si="1"/>
        <v>0</v>
      </c>
    </row>
    <row r="19" spans="1:11">
      <c r="A19" s="159"/>
      <c r="B19" s="159"/>
      <c r="C19" s="174" t="s">
        <v>274</v>
      </c>
      <c r="D19" s="161" t="s">
        <v>23</v>
      </c>
      <c r="E19" s="161" t="s">
        <v>23</v>
      </c>
      <c r="F19" s="189" t="s">
        <v>85</v>
      </c>
      <c r="G19" s="190" t="s">
        <v>85</v>
      </c>
      <c r="H19" s="191">
        <v>0</v>
      </c>
      <c r="I19" s="175">
        <f t="shared" si="0"/>
        <v>0</v>
      </c>
      <c r="J19" s="191">
        <v>0</v>
      </c>
      <c r="K19" s="175">
        <f t="shared" si="1"/>
        <v>0</v>
      </c>
    </row>
    <row r="20" spans="1:11">
      <c r="A20" s="159"/>
      <c r="B20" s="159"/>
      <c r="C20" s="368" t="s">
        <v>275</v>
      </c>
      <c r="D20" s="161" t="s">
        <v>23</v>
      </c>
      <c r="E20" s="161" t="s">
        <v>23</v>
      </c>
      <c r="F20" s="172" t="s">
        <v>3</v>
      </c>
      <c r="G20" s="371">
        <v>23</v>
      </c>
      <c r="H20" s="369">
        <v>0</v>
      </c>
      <c r="I20" s="165">
        <f t="shared" si="0"/>
        <v>0</v>
      </c>
      <c r="J20" s="369">
        <v>0</v>
      </c>
      <c r="K20" s="165">
        <f t="shared" si="1"/>
        <v>0</v>
      </c>
    </row>
    <row r="21" spans="1:11">
      <c r="A21" s="159"/>
      <c r="B21" s="159"/>
      <c r="C21" s="174" t="s">
        <v>276</v>
      </c>
      <c r="D21" s="161" t="s">
        <v>23</v>
      </c>
      <c r="E21" s="161" t="s">
        <v>23</v>
      </c>
      <c r="F21" s="189" t="s">
        <v>85</v>
      </c>
      <c r="G21" s="190" t="s">
        <v>85</v>
      </c>
      <c r="H21" s="191">
        <v>0</v>
      </c>
      <c r="I21" s="175">
        <f t="shared" si="0"/>
        <v>0</v>
      </c>
      <c r="J21" s="191">
        <v>0</v>
      </c>
      <c r="K21" s="175">
        <f t="shared" si="1"/>
        <v>0</v>
      </c>
    </row>
    <row r="22" spans="1:11">
      <c r="A22" s="159"/>
      <c r="B22" s="159"/>
      <c r="C22" s="368" t="s">
        <v>277</v>
      </c>
      <c r="D22" s="161" t="s">
        <v>23</v>
      </c>
      <c r="E22" s="161" t="s">
        <v>23</v>
      </c>
      <c r="F22" s="172" t="s">
        <v>3</v>
      </c>
      <c r="G22" s="371">
        <v>13</v>
      </c>
      <c r="H22" s="369">
        <v>0</v>
      </c>
      <c r="I22" s="165">
        <f t="shared" si="0"/>
        <v>0</v>
      </c>
      <c r="J22" s="369">
        <v>0</v>
      </c>
      <c r="K22" s="165">
        <f t="shared" si="1"/>
        <v>0</v>
      </c>
    </row>
    <row r="23" spans="1:11">
      <c r="A23" s="159"/>
      <c r="B23" s="159"/>
      <c r="C23" s="368" t="s">
        <v>278</v>
      </c>
      <c r="D23" s="161" t="s">
        <v>23</v>
      </c>
      <c r="E23" s="161" t="s">
        <v>23</v>
      </c>
      <c r="F23" s="172" t="s">
        <v>3</v>
      </c>
      <c r="G23" s="371">
        <v>13</v>
      </c>
      <c r="H23" s="369">
        <v>0</v>
      </c>
      <c r="I23" s="165">
        <f t="shared" si="0"/>
        <v>0</v>
      </c>
      <c r="J23" s="369">
        <v>0</v>
      </c>
      <c r="K23" s="165">
        <f t="shared" si="1"/>
        <v>0</v>
      </c>
    </row>
    <row r="24" spans="1:11">
      <c r="A24" s="166"/>
      <c r="B24" s="166"/>
      <c r="C24" s="167" t="s">
        <v>279</v>
      </c>
      <c r="D24" s="168" t="s">
        <v>23</v>
      </c>
      <c r="E24" s="168" t="s">
        <v>23</v>
      </c>
      <c r="F24" s="194" t="s">
        <v>85</v>
      </c>
      <c r="G24" s="177" t="s">
        <v>85</v>
      </c>
      <c r="H24" s="372">
        <v>0</v>
      </c>
      <c r="I24" s="170">
        <f t="shared" si="0"/>
        <v>0</v>
      </c>
      <c r="J24" s="372">
        <v>0</v>
      </c>
      <c r="K24" s="170">
        <f t="shared" si="1"/>
        <v>0</v>
      </c>
    </row>
    <row r="25" spans="1:11">
      <c r="A25" s="159"/>
      <c r="B25" s="159"/>
      <c r="C25" s="368" t="s">
        <v>280</v>
      </c>
      <c r="D25" s="161" t="s">
        <v>23</v>
      </c>
      <c r="E25" s="161" t="s">
        <v>23</v>
      </c>
      <c r="F25" s="172" t="s">
        <v>3</v>
      </c>
      <c r="G25" s="371">
        <v>1</v>
      </c>
      <c r="H25" s="369">
        <v>0</v>
      </c>
      <c r="I25" s="165">
        <f t="shared" si="0"/>
        <v>0</v>
      </c>
      <c r="J25" s="369">
        <v>0</v>
      </c>
      <c r="K25" s="165">
        <f t="shared" si="1"/>
        <v>0</v>
      </c>
    </row>
    <row r="26" spans="1:11">
      <c r="A26" s="166"/>
      <c r="B26" s="166"/>
      <c r="C26" s="167" t="s">
        <v>281</v>
      </c>
      <c r="D26" s="168" t="s">
        <v>23</v>
      </c>
      <c r="E26" s="168" t="s">
        <v>23</v>
      </c>
      <c r="F26" s="194" t="s">
        <v>85</v>
      </c>
      <c r="G26" s="177" t="s">
        <v>85</v>
      </c>
      <c r="H26" s="372">
        <v>0</v>
      </c>
      <c r="I26" s="170">
        <f t="shared" si="0"/>
        <v>0</v>
      </c>
      <c r="J26" s="372">
        <v>0</v>
      </c>
      <c r="K26" s="170">
        <f t="shared" si="1"/>
        <v>0</v>
      </c>
    </row>
    <row r="27" spans="1:11" ht="22.5">
      <c r="A27" s="159"/>
      <c r="B27" s="159"/>
      <c r="C27" s="171" t="s">
        <v>282</v>
      </c>
      <c r="D27" s="161" t="s">
        <v>23</v>
      </c>
      <c r="E27" s="161" t="s">
        <v>23</v>
      </c>
      <c r="F27" s="172" t="s">
        <v>3</v>
      </c>
      <c r="G27" s="371">
        <v>3</v>
      </c>
      <c r="H27" s="369">
        <v>0</v>
      </c>
      <c r="I27" s="165">
        <f t="shared" si="0"/>
        <v>0</v>
      </c>
      <c r="J27" s="369">
        <v>0</v>
      </c>
      <c r="K27" s="165">
        <f t="shared" si="1"/>
        <v>0</v>
      </c>
    </row>
    <row r="28" spans="1:11">
      <c r="A28" s="166"/>
      <c r="B28" s="166"/>
      <c r="C28" s="167" t="s">
        <v>283</v>
      </c>
      <c r="D28" s="168" t="s">
        <v>23</v>
      </c>
      <c r="E28" s="168" t="s">
        <v>23</v>
      </c>
      <c r="F28" s="194" t="s">
        <v>85</v>
      </c>
      <c r="G28" s="177" t="s">
        <v>85</v>
      </c>
      <c r="H28" s="372">
        <v>0</v>
      </c>
      <c r="I28" s="170">
        <f t="shared" si="0"/>
        <v>0</v>
      </c>
      <c r="J28" s="372">
        <v>0</v>
      </c>
      <c r="K28" s="170">
        <f t="shared" si="1"/>
        <v>0</v>
      </c>
    </row>
    <row r="29" spans="1:11">
      <c r="A29" s="159"/>
      <c r="B29" s="159"/>
      <c r="C29" s="368" t="s">
        <v>284</v>
      </c>
      <c r="D29" s="161" t="s">
        <v>23</v>
      </c>
      <c r="E29" s="161" t="s">
        <v>23</v>
      </c>
      <c r="F29" s="172" t="s">
        <v>3</v>
      </c>
      <c r="G29" s="371">
        <v>1</v>
      </c>
      <c r="H29" s="369">
        <v>0</v>
      </c>
      <c r="I29" s="165">
        <f t="shared" si="0"/>
        <v>0</v>
      </c>
      <c r="J29" s="369">
        <v>0</v>
      </c>
      <c r="K29" s="165">
        <f t="shared" si="1"/>
        <v>0</v>
      </c>
    </row>
    <row r="30" spans="1:11">
      <c r="A30" s="159"/>
      <c r="B30" s="166"/>
      <c r="C30" s="167" t="s">
        <v>285</v>
      </c>
      <c r="D30" s="168" t="s">
        <v>23</v>
      </c>
      <c r="E30" s="168" t="s">
        <v>23</v>
      </c>
      <c r="F30" s="194" t="s">
        <v>85</v>
      </c>
      <c r="G30" s="177" t="s">
        <v>85</v>
      </c>
      <c r="H30" s="372">
        <v>0</v>
      </c>
      <c r="I30" s="170">
        <f t="shared" si="0"/>
        <v>0</v>
      </c>
      <c r="J30" s="372">
        <v>0</v>
      </c>
      <c r="K30" s="170">
        <f t="shared" si="1"/>
        <v>0</v>
      </c>
    </row>
    <row r="31" spans="1:11">
      <c r="A31" s="159"/>
      <c r="B31" s="159"/>
      <c r="C31" s="368" t="s">
        <v>286</v>
      </c>
      <c r="D31" s="161" t="s">
        <v>23</v>
      </c>
      <c r="E31" s="161" t="s">
        <v>23</v>
      </c>
      <c r="F31" s="172" t="s">
        <v>3</v>
      </c>
      <c r="G31" s="371">
        <v>1</v>
      </c>
      <c r="H31" s="369">
        <v>0</v>
      </c>
      <c r="I31" s="165">
        <f t="shared" si="0"/>
        <v>0</v>
      </c>
      <c r="J31" s="369">
        <v>0</v>
      </c>
      <c r="K31" s="165">
        <f t="shared" si="1"/>
        <v>0</v>
      </c>
    </row>
    <row r="32" spans="1:11">
      <c r="A32" s="159"/>
      <c r="B32" s="166"/>
      <c r="C32" s="167" t="s">
        <v>287</v>
      </c>
      <c r="D32" s="168" t="s">
        <v>23</v>
      </c>
      <c r="E32" s="168" t="s">
        <v>23</v>
      </c>
      <c r="F32" s="194" t="s">
        <v>85</v>
      </c>
      <c r="G32" s="177" t="s">
        <v>85</v>
      </c>
      <c r="H32" s="372">
        <v>0</v>
      </c>
      <c r="I32" s="170">
        <f t="shared" si="0"/>
        <v>0</v>
      </c>
      <c r="J32" s="372">
        <v>0</v>
      </c>
      <c r="K32" s="170">
        <f t="shared" si="1"/>
        <v>0</v>
      </c>
    </row>
    <row r="33" spans="1:11">
      <c r="A33" s="159"/>
      <c r="B33" s="159"/>
      <c r="C33" s="368" t="s">
        <v>288</v>
      </c>
      <c r="D33" s="161" t="s">
        <v>23</v>
      </c>
      <c r="E33" s="161" t="s">
        <v>23</v>
      </c>
      <c r="F33" s="172" t="s">
        <v>3</v>
      </c>
      <c r="G33" s="371">
        <v>1</v>
      </c>
      <c r="H33" s="369">
        <v>0</v>
      </c>
      <c r="I33" s="165">
        <f t="shared" si="0"/>
        <v>0</v>
      </c>
      <c r="J33" s="369">
        <v>0</v>
      </c>
      <c r="K33" s="165">
        <f t="shared" si="1"/>
        <v>0</v>
      </c>
    </row>
    <row r="34" spans="1:11">
      <c r="A34" s="159"/>
      <c r="B34" s="159"/>
      <c r="C34" s="368" t="s">
        <v>289</v>
      </c>
      <c r="D34" s="161" t="s">
        <v>23</v>
      </c>
      <c r="E34" s="161" t="s">
        <v>23</v>
      </c>
      <c r="F34" s="172" t="s">
        <v>3</v>
      </c>
      <c r="G34" s="371">
        <v>1</v>
      </c>
      <c r="H34" s="369">
        <v>0</v>
      </c>
      <c r="I34" s="165">
        <f t="shared" si="0"/>
        <v>0</v>
      </c>
      <c r="J34" s="369">
        <v>0</v>
      </c>
      <c r="K34" s="165">
        <f t="shared" si="1"/>
        <v>0</v>
      </c>
    </row>
    <row r="35" spans="1:11">
      <c r="A35" s="159"/>
      <c r="B35" s="159"/>
      <c r="C35" s="211" t="s">
        <v>290</v>
      </c>
      <c r="D35" s="161" t="s">
        <v>23</v>
      </c>
      <c r="E35" s="161" t="s">
        <v>23</v>
      </c>
      <c r="F35" s="189" t="s">
        <v>85</v>
      </c>
      <c r="G35" s="189" t="s">
        <v>85</v>
      </c>
      <c r="H35" s="175">
        <v>0</v>
      </c>
      <c r="I35" s="175">
        <f t="shared" si="0"/>
        <v>0</v>
      </c>
      <c r="J35" s="175">
        <v>0</v>
      </c>
      <c r="K35" s="175">
        <f t="shared" si="1"/>
        <v>0</v>
      </c>
    </row>
    <row r="36" spans="1:11">
      <c r="A36" s="159"/>
      <c r="B36" s="159"/>
      <c r="C36" s="171" t="s">
        <v>57</v>
      </c>
      <c r="D36" s="161" t="s">
        <v>23</v>
      </c>
      <c r="E36" s="161" t="s">
        <v>23</v>
      </c>
      <c r="F36" s="172" t="s">
        <v>3</v>
      </c>
      <c r="G36" s="173">
        <v>1</v>
      </c>
      <c r="H36" s="165">
        <v>0</v>
      </c>
      <c r="I36" s="165">
        <f t="shared" si="0"/>
        <v>0</v>
      </c>
      <c r="J36" s="165">
        <v>0</v>
      </c>
      <c r="K36" s="165">
        <f t="shared" si="1"/>
        <v>0</v>
      </c>
    </row>
    <row r="37" spans="1:11">
      <c r="A37" s="159"/>
      <c r="B37" s="159"/>
      <c r="C37" s="171" t="s">
        <v>44</v>
      </c>
      <c r="D37" s="161" t="s">
        <v>23</v>
      </c>
      <c r="E37" s="161" t="s">
        <v>23</v>
      </c>
      <c r="F37" s="172" t="s">
        <v>3</v>
      </c>
      <c r="G37" s="173">
        <v>1</v>
      </c>
      <c r="H37" s="165">
        <v>0</v>
      </c>
      <c r="I37" s="165">
        <f t="shared" si="0"/>
        <v>0</v>
      </c>
      <c r="J37" s="165">
        <v>0</v>
      </c>
      <c r="K37" s="165">
        <f t="shared" si="1"/>
        <v>0</v>
      </c>
    </row>
    <row r="38" spans="1:11">
      <c r="A38" s="159"/>
      <c r="B38" s="159"/>
      <c r="C38" s="171" t="s">
        <v>291</v>
      </c>
      <c r="D38" s="161" t="s">
        <v>23</v>
      </c>
      <c r="E38" s="161" t="s">
        <v>23</v>
      </c>
      <c r="F38" s="172" t="s">
        <v>3</v>
      </c>
      <c r="G38" s="173">
        <v>2</v>
      </c>
      <c r="H38" s="165">
        <v>0</v>
      </c>
      <c r="I38" s="165">
        <f t="shared" si="0"/>
        <v>0</v>
      </c>
      <c r="J38" s="165">
        <v>0</v>
      </c>
      <c r="K38" s="165">
        <f t="shared" si="1"/>
        <v>0</v>
      </c>
    </row>
    <row r="39" spans="1:11">
      <c r="A39" s="159"/>
      <c r="B39" s="159"/>
      <c r="C39" s="171" t="s">
        <v>58</v>
      </c>
      <c r="D39" s="161" t="s">
        <v>23</v>
      </c>
      <c r="E39" s="161" t="s">
        <v>23</v>
      </c>
      <c r="F39" s="172" t="s">
        <v>3</v>
      </c>
      <c r="G39" s="173">
        <v>1</v>
      </c>
      <c r="H39" s="165">
        <v>0</v>
      </c>
      <c r="I39" s="165">
        <f t="shared" si="0"/>
        <v>0</v>
      </c>
      <c r="J39" s="165">
        <v>0</v>
      </c>
      <c r="K39" s="165">
        <f t="shared" si="1"/>
        <v>0</v>
      </c>
    </row>
    <row r="40" spans="1:11">
      <c r="A40" s="159"/>
      <c r="B40" s="159"/>
      <c r="C40" s="171" t="s">
        <v>292</v>
      </c>
      <c r="D40" s="161" t="s">
        <v>23</v>
      </c>
      <c r="E40" s="161" t="s">
        <v>23</v>
      </c>
      <c r="F40" s="172" t="s">
        <v>3</v>
      </c>
      <c r="G40" s="173">
        <v>1</v>
      </c>
      <c r="H40" s="165">
        <v>0</v>
      </c>
      <c r="I40" s="165">
        <f t="shared" si="0"/>
        <v>0</v>
      </c>
      <c r="J40" s="165">
        <v>0</v>
      </c>
      <c r="K40" s="165">
        <f t="shared" si="1"/>
        <v>0</v>
      </c>
    </row>
    <row r="41" spans="1:11">
      <c r="A41" s="159"/>
      <c r="B41" s="159"/>
      <c r="C41" s="171" t="s">
        <v>42</v>
      </c>
      <c r="D41" s="161" t="s">
        <v>23</v>
      </c>
      <c r="E41" s="161" t="s">
        <v>23</v>
      </c>
      <c r="F41" s="172" t="s">
        <v>3</v>
      </c>
      <c r="G41" s="173">
        <v>1</v>
      </c>
      <c r="H41" s="165">
        <v>0</v>
      </c>
      <c r="I41" s="165">
        <f t="shared" si="0"/>
        <v>0</v>
      </c>
      <c r="J41" s="165">
        <v>0</v>
      </c>
      <c r="K41" s="165">
        <f t="shared" si="1"/>
        <v>0</v>
      </c>
    </row>
    <row r="42" spans="1:11">
      <c r="A42" s="159"/>
      <c r="B42" s="159"/>
      <c r="C42" s="171" t="s">
        <v>39</v>
      </c>
      <c r="D42" s="161" t="s">
        <v>23</v>
      </c>
      <c r="E42" s="161" t="s">
        <v>23</v>
      </c>
      <c r="F42" s="172" t="s">
        <v>3</v>
      </c>
      <c r="G42" s="173">
        <v>3</v>
      </c>
      <c r="H42" s="165">
        <v>0</v>
      </c>
      <c r="I42" s="165">
        <f t="shared" si="0"/>
        <v>0</v>
      </c>
      <c r="J42" s="165">
        <v>0</v>
      </c>
      <c r="K42" s="165">
        <f t="shared" si="1"/>
        <v>0</v>
      </c>
    </row>
    <row r="43" spans="1:11">
      <c r="A43" s="159"/>
      <c r="B43" s="159"/>
      <c r="C43" s="174" t="s">
        <v>293</v>
      </c>
      <c r="D43" s="161" t="s">
        <v>23</v>
      </c>
      <c r="E43" s="161" t="s">
        <v>23</v>
      </c>
      <c r="F43" s="189" t="s">
        <v>85</v>
      </c>
      <c r="G43" s="190" t="s">
        <v>85</v>
      </c>
      <c r="H43" s="191">
        <v>0</v>
      </c>
      <c r="I43" s="175">
        <f t="shared" si="0"/>
        <v>0</v>
      </c>
      <c r="J43" s="191">
        <v>0</v>
      </c>
      <c r="K43" s="175">
        <f t="shared" si="1"/>
        <v>0</v>
      </c>
    </row>
    <row r="44" spans="1:11">
      <c r="A44" s="159"/>
      <c r="B44" s="159"/>
      <c r="C44" s="178" t="s">
        <v>294</v>
      </c>
      <c r="D44" s="161" t="s">
        <v>23</v>
      </c>
      <c r="E44" s="161" t="s">
        <v>23</v>
      </c>
      <c r="F44" s="162" t="s">
        <v>4</v>
      </c>
      <c r="G44" s="192">
        <v>700</v>
      </c>
      <c r="H44" s="193">
        <v>0</v>
      </c>
      <c r="I44" s="165">
        <f t="shared" si="0"/>
        <v>0</v>
      </c>
      <c r="J44" s="193">
        <v>0</v>
      </c>
      <c r="K44" s="165">
        <f t="shared" si="1"/>
        <v>0</v>
      </c>
    </row>
    <row r="45" spans="1:11">
      <c r="A45" s="159"/>
      <c r="B45" s="159"/>
      <c r="C45" s="178" t="s">
        <v>295</v>
      </c>
      <c r="D45" s="161" t="s">
        <v>23</v>
      </c>
      <c r="E45" s="161" t="s">
        <v>23</v>
      </c>
      <c r="F45" s="162" t="s">
        <v>4</v>
      </c>
      <c r="G45" s="192">
        <v>100</v>
      </c>
      <c r="H45" s="193">
        <v>0</v>
      </c>
      <c r="I45" s="165">
        <f t="shared" si="0"/>
        <v>0</v>
      </c>
      <c r="J45" s="193">
        <v>0</v>
      </c>
      <c r="K45" s="165">
        <f t="shared" si="1"/>
        <v>0</v>
      </c>
    </row>
    <row r="46" spans="1:11">
      <c r="A46" s="159"/>
      <c r="B46" s="159"/>
      <c r="C46" s="178" t="s">
        <v>296</v>
      </c>
      <c r="D46" s="161" t="s">
        <v>23</v>
      </c>
      <c r="E46" s="161" t="s">
        <v>23</v>
      </c>
      <c r="F46" s="162" t="s">
        <v>4</v>
      </c>
      <c r="G46" s="192">
        <v>150</v>
      </c>
      <c r="H46" s="193">
        <v>0</v>
      </c>
      <c r="I46" s="165">
        <f t="shared" si="0"/>
        <v>0</v>
      </c>
      <c r="J46" s="193">
        <v>0</v>
      </c>
      <c r="K46" s="165">
        <f t="shared" si="1"/>
        <v>0</v>
      </c>
    </row>
    <row r="47" spans="1:11" ht="22.5">
      <c r="A47" s="159"/>
      <c r="B47" s="159"/>
      <c r="C47" s="178" t="s">
        <v>297</v>
      </c>
      <c r="D47" s="161" t="s">
        <v>23</v>
      </c>
      <c r="E47" s="161" t="s">
        <v>23</v>
      </c>
      <c r="F47" s="162" t="s">
        <v>4</v>
      </c>
      <c r="G47" s="192">
        <v>4200</v>
      </c>
      <c r="H47" s="193">
        <v>0</v>
      </c>
      <c r="I47" s="165">
        <f t="shared" si="0"/>
        <v>0</v>
      </c>
      <c r="J47" s="193">
        <v>0</v>
      </c>
      <c r="K47" s="165">
        <f t="shared" si="1"/>
        <v>0</v>
      </c>
    </row>
    <row r="48" spans="1:11">
      <c r="A48" s="159"/>
      <c r="B48" s="159"/>
      <c r="C48" s="178" t="s">
        <v>298</v>
      </c>
      <c r="D48" s="161" t="s">
        <v>23</v>
      </c>
      <c r="E48" s="161" t="s">
        <v>23</v>
      </c>
      <c r="F48" s="162" t="s">
        <v>4</v>
      </c>
      <c r="G48" s="192">
        <v>180</v>
      </c>
      <c r="H48" s="193">
        <v>0</v>
      </c>
      <c r="I48" s="165">
        <f t="shared" si="0"/>
        <v>0</v>
      </c>
      <c r="J48" s="193">
        <v>0</v>
      </c>
      <c r="K48" s="165">
        <f t="shared" si="1"/>
        <v>0</v>
      </c>
    </row>
    <row r="49" spans="1:11" ht="33.75">
      <c r="A49" s="159"/>
      <c r="B49" s="159"/>
      <c r="C49" s="178" t="s">
        <v>299</v>
      </c>
      <c r="D49" s="161" t="s">
        <v>23</v>
      </c>
      <c r="E49" s="161" t="s">
        <v>23</v>
      </c>
      <c r="F49" s="162" t="s">
        <v>3</v>
      </c>
      <c r="G49" s="192">
        <v>80</v>
      </c>
      <c r="H49" s="193">
        <v>0</v>
      </c>
      <c r="I49" s="165">
        <f t="shared" si="0"/>
        <v>0</v>
      </c>
      <c r="J49" s="193">
        <v>0</v>
      </c>
      <c r="K49" s="165">
        <f t="shared" si="1"/>
        <v>0</v>
      </c>
    </row>
    <row r="50" spans="1:11" ht="22.5">
      <c r="A50" s="166"/>
      <c r="B50" s="166"/>
      <c r="C50" s="178" t="s">
        <v>300</v>
      </c>
      <c r="D50" s="168" t="s">
        <v>23</v>
      </c>
      <c r="E50" s="168" t="s">
        <v>23</v>
      </c>
      <c r="F50" s="162" t="s">
        <v>3</v>
      </c>
      <c r="G50" s="192">
        <v>110</v>
      </c>
      <c r="H50" s="193">
        <v>0</v>
      </c>
      <c r="I50" s="165">
        <f t="shared" si="0"/>
        <v>0</v>
      </c>
      <c r="J50" s="193">
        <v>0</v>
      </c>
      <c r="K50" s="165">
        <f t="shared" si="1"/>
        <v>0</v>
      </c>
    </row>
    <row r="51" spans="1:11" ht="22.5">
      <c r="A51" s="159"/>
      <c r="B51" s="159"/>
      <c r="C51" s="178" t="s">
        <v>301</v>
      </c>
      <c r="D51" s="161" t="s">
        <v>23</v>
      </c>
      <c r="E51" s="161" t="s">
        <v>23</v>
      </c>
      <c r="F51" s="162" t="s">
        <v>3</v>
      </c>
      <c r="G51" s="192">
        <v>55</v>
      </c>
      <c r="H51" s="193">
        <v>0</v>
      </c>
      <c r="I51" s="165">
        <f t="shared" si="0"/>
        <v>0</v>
      </c>
      <c r="J51" s="193">
        <v>0</v>
      </c>
      <c r="K51" s="165">
        <f t="shared" si="1"/>
        <v>0</v>
      </c>
    </row>
    <row r="52" spans="1:11" ht="22.5">
      <c r="A52" s="159"/>
      <c r="B52" s="159"/>
      <c r="C52" s="160" t="s">
        <v>419</v>
      </c>
      <c r="D52" s="161" t="s">
        <v>23</v>
      </c>
      <c r="E52" s="161" t="s">
        <v>23</v>
      </c>
      <c r="F52" s="172" t="s">
        <v>3</v>
      </c>
      <c r="G52" s="172">
        <v>100</v>
      </c>
      <c r="H52" s="165">
        <v>0</v>
      </c>
      <c r="I52" s="165">
        <f t="shared" si="0"/>
        <v>0</v>
      </c>
      <c r="J52" s="165">
        <v>0</v>
      </c>
      <c r="K52" s="165">
        <f t="shared" si="1"/>
        <v>0</v>
      </c>
    </row>
    <row r="53" spans="1:11" ht="22.5">
      <c r="A53" s="159"/>
      <c r="B53" s="159"/>
      <c r="C53" s="160" t="s">
        <v>130</v>
      </c>
      <c r="D53" s="161" t="s">
        <v>23</v>
      </c>
      <c r="E53" s="161" t="s">
        <v>23</v>
      </c>
      <c r="F53" s="172" t="s">
        <v>3</v>
      </c>
      <c r="G53" s="172">
        <v>50</v>
      </c>
      <c r="H53" s="165">
        <v>0</v>
      </c>
      <c r="I53" s="165">
        <f t="shared" si="0"/>
        <v>0</v>
      </c>
      <c r="J53" s="165">
        <v>0</v>
      </c>
      <c r="K53" s="165">
        <f t="shared" si="1"/>
        <v>0</v>
      </c>
    </row>
    <row r="54" spans="1:11">
      <c r="A54" s="159"/>
      <c r="B54" s="159"/>
      <c r="C54" s="184" t="s">
        <v>93</v>
      </c>
      <c r="D54" s="161" t="s">
        <v>23</v>
      </c>
      <c r="E54" s="161" t="s">
        <v>23</v>
      </c>
      <c r="F54" s="185" t="s">
        <v>3</v>
      </c>
      <c r="G54" s="186">
        <f>SUM(G52:G53)</f>
        <v>150</v>
      </c>
      <c r="H54" s="187">
        <v>0</v>
      </c>
      <c r="I54" s="176">
        <f t="shared" si="0"/>
        <v>0</v>
      </c>
      <c r="J54" s="187">
        <v>0</v>
      </c>
      <c r="K54" s="176">
        <f t="shared" si="1"/>
        <v>0</v>
      </c>
    </row>
    <row r="55" spans="1:11">
      <c r="A55" s="159"/>
      <c r="B55" s="159"/>
      <c r="C55" s="174" t="s">
        <v>178</v>
      </c>
      <c r="D55" s="161" t="s">
        <v>23</v>
      </c>
      <c r="E55" s="161" t="s">
        <v>23</v>
      </c>
      <c r="F55" s="189" t="s">
        <v>85</v>
      </c>
      <c r="G55" s="190" t="s">
        <v>85</v>
      </c>
      <c r="H55" s="191">
        <v>0</v>
      </c>
      <c r="I55" s="175">
        <f t="shared" si="0"/>
        <v>0</v>
      </c>
      <c r="J55" s="191">
        <v>0</v>
      </c>
      <c r="K55" s="175">
        <f t="shared" si="1"/>
        <v>0</v>
      </c>
    </row>
    <row r="56" spans="1:11" ht="33.75">
      <c r="A56" s="159"/>
      <c r="B56" s="159"/>
      <c r="C56" s="195" t="s">
        <v>135</v>
      </c>
      <c r="D56" s="161" t="s">
        <v>23</v>
      </c>
      <c r="E56" s="161" t="s">
        <v>23</v>
      </c>
      <c r="F56" s="182" t="s">
        <v>3</v>
      </c>
      <c r="G56" s="182">
        <v>155</v>
      </c>
      <c r="H56" s="183">
        <v>0</v>
      </c>
      <c r="I56" s="165">
        <f t="shared" si="0"/>
        <v>0</v>
      </c>
      <c r="J56" s="183">
        <v>0</v>
      </c>
      <c r="K56" s="165">
        <f t="shared" si="1"/>
        <v>0</v>
      </c>
    </row>
    <row r="57" spans="1:11">
      <c r="A57" s="159"/>
      <c r="B57" s="159"/>
      <c r="C57" s="195" t="s">
        <v>249</v>
      </c>
      <c r="D57" s="161" t="s">
        <v>23</v>
      </c>
      <c r="E57" s="161" t="s">
        <v>23</v>
      </c>
      <c r="F57" s="182" t="s">
        <v>4</v>
      </c>
      <c r="G57" s="182">
        <v>650</v>
      </c>
      <c r="H57" s="183">
        <v>0</v>
      </c>
      <c r="I57" s="165">
        <f t="shared" si="0"/>
        <v>0</v>
      </c>
      <c r="J57" s="183">
        <v>0</v>
      </c>
      <c r="K57" s="165">
        <f t="shared" si="1"/>
        <v>0</v>
      </c>
    </row>
    <row r="58" spans="1:11" ht="45">
      <c r="A58" s="159"/>
      <c r="B58" s="159"/>
      <c r="C58" s="195" t="s">
        <v>302</v>
      </c>
      <c r="D58" s="161" t="s">
        <v>23</v>
      </c>
      <c r="E58" s="161" t="s">
        <v>23</v>
      </c>
      <c r="F58" s="182" t="s">
        <v>86</v>
      </c>
      <c r="G58" s="182">
        <v>1</v>
      </c>
      <c r="H58" s="183">
        <v>0</v>
      </c>
      <c r="I58" s="165">
        <f t="shared" si="0"/>
        <v>0</v>
      </c>
      <c r="J58" s="183">
        <v>0</v>
      </c>
      <c r="K58" s="165">
        <f t="shared" si="1"/>
        <v>0</v>
      </c>
    </row>
    <row r="59" spans="1:11">
      <c r="A59" s="159"/>
      <c r="B59" s="159"/>
      <c r="C59" s="224" t="s">
        <v>80</v>
      </c>
      <c r="D59" s="161" t="s">
        <v>23</v>
      </c>
      <c r="E59" s="161" t="s">
        <v>23</v>
      </c>
      <c r="F59" s="190" t="s">
        <v>85</v>
      </c>
      <c r="G59" s="190" t="s">
        <v>85</v>
      </c>
      <c r="H59" s="225">
        <v>0</v>
      </c>
      <c r="I59" s="175">
        <f t="shared" si="0"/>
        <v>0</v>
      </c>
      <c r="J59" s="225">
        <v>0</v>
      </c>
      <c r="K59" s="175">
        <f t="shared" si="1"/>
        <v>0</v>
      </c>
    </row>
    <row r="60" spans="1:11" ht="22.5">
      <c r="A60" s="159"/>
      <c r="B60" s="159"/>
      <c r="C60" s="195" t="s">
        <v>131</v>
      </c>
      <c r="D60" s="161" t="s">
        <v>23</v>
      </c>
      <c r="E60" s="161" t="s">
        <v>23</v>
      </c>
      <c r="F60" s="182" t="s">
        <v>86</v>
      </c>
      <c r="G60" s="182">
        <v>20</v>
      </c>
      <c r="H60" s="183">
        <v>0</v>
      </c>
      <c r="I60" s="165">
        <f t="shared" si="0"/>
        <v>0</v>
      </c>
      <c r="J60" s="183">
        <v>0</v>
      </c>
      <c r="K60" s="165">
        <f t="shared" si="1"/>
        <v>0</v>
      </c>
    </row>
    <row r="61" spans="1:11">
      <c r="A61" s="159"/>
      <c r="B61" s="159"/>
      <c r="C61" s="195" t="s">
        <v>132</v>
      </c>
      <c r="D61" s="161" t="s">
        <v>23</v>
      </c>
      <c r="E61" s="161" t="s">
        <v>23</v>
      </c>
      <c r="F61" s="182" t="s">
        <v>3</v>
      </c>
      <c r="G61" s="182">
        <v>40</v>
      </c>
      <c r="H61" s="183">
        <v>0</v>
      </c>
      <c r="I61" s="165">
        <f t="shared" si="0"/>
        <v>0</v>
      </c>
      <c r="J61" s="183">
        <v>0</v>
      </c>
      <c r="K61" s="165">
        <f t="shared" si="1"/>
        <v>0</v>
      </c>
    </row>
    <row r="62" spans="1:11">
      <c r="A62" s="159"/>
      <c r="B62" s="166"/>
      <c r="C62" s="167" t="s">
        <v>83</v>
      </c>
      <c r="D62" s="161" t="s">
        <v>23</v>
      </c>
      <c r="E62" s="161" t="s">
        <v>23</v>
      </c>
      <c r="F62" s="194" t="s">
        <v>85</v>
      </c>
      <c r="G62" s="177" t="s">
        <v>85</v>
      </c>
      <c r="H62" s="372">
        <v>0</v>
      </c>
      <c r="I62" s="170">
        <f t="shared" si="0"/>
        <v>0</v>
      </c>
      <c r="J62" s="372">
        <v>0</v>
      </c>
      <c r="K62" s="170">
        <f t="shared" si="1"/>
        <v>0</v>
      </c>
    </row>
    <row r="63" spans="1:11" ht="45">
      <c r="A63" s="159"/>
      <c r="B63" s="159"/>
      <c r="C63" s="160" t="s">
        <v>303</v>
      </c>
      <c r="D63" s="161" t="s">
        <v>23</v>
      </c>
      <c r="E63" s="161" t="s">
        <v>23</v>
      </c>
      <c r="F63" s="172" t="s">
        <v>310</v>
      </c>
      <c r="G63" s="172">
        <v>56</v>
      </c>
      <c r="H63" s="165">
        <v>0</v>
      </c>
      <c r="I63" s="165">
        <f t="shared" si="0"/>
        <v>0</v>
      </c>
      <c r="J63" s="165">
        <v>0</v>
      </c>
      <c r="K63" s="165">
        <f t="shared" si="1"/>
        <v>0</v>
      </c>
    </row>
    <row r="64" spans="1:11" ht="33.75">
      <c r="A64" s="159"/>
      <c r="B64" s="159"/>
      <c r="C64" s="160" t="s">
        <v>304</v>
      </c>
      <c r="D64" s="161" t="s">
        <v>23</v>
      </c>
      <c r="E64" s="161" t="s">
        <v>23</v>
      </c>
      <c r="F64" s="172" t="s">
        <v>87</v>
      </c>
      <c r="G64" s="172">
        <v>120</v>
      </c>
      <c r="H64" s="165">
        <v>0</v>
      </c>
      <c r="I64" s="165">
        <f t="shared" si="0"/>
        <v>0</v>
      </c>
      <c r="J64" s="165">
        <v>0</v>
      </c>
      <c r="K64" s="165">
        <f t="shared" si="1"/>
        <v>0</v>
      </c>
    </row>
    <row r="65" spans="1:11" ht="33.75">
      <c r="A65" s="159"/>
      <c r="B65" s="159"/>
      <c r="C65" s="160" t="s">
        <v>305</v>
      </c>
      <c r="D65" s="161" t="s">
        <v>23</v>
      </c>
      <c r="E65" s="161" t="s">
        <v>23</v>
      </c>
      <c r="F65" s="172" t="s">
        <v>87</v>
      </c>
      <c r="G65" s="172">
        <v>56</v>
      </c>
      <c r="H65" s="165">
        <v>0</v>
      </c>
      <c r="I65" s="165">
        <f t="shared" si="0"/>
        <v>0</v>
      </c>
      <c r="J65" s="165">
        <v>0</v>
      </c>
      <c r="K65" s="165">
        <f t="shared" si="1"/>
        <v>0</v>
      </c>
    </row>
    <row r="66" spans="1:11">
      <c r="A66" s="159"/>
      <c r="B66" s="159"/>
      <c r="C66" s="160" t="s">
        <v>306</v>
      </c>
      <c r="D66" s="161" t="s">
        <v>23</v>
      </c>
      <c r="E66" s="161" t="s">
        <v>23</v>
      </c>
      <c r="F66" s="172" t="s">
        <v>87</v>
      </c>
      <c r="G66" s="172">
        <v>16</v>
      </c>
      <c r="H66" s="165">
        <v>0</v>
      </c>
      <c r="I66" s="165">
        <f t="shared" si="0"/>
        <v>0</v>
      </c>
      <c r="J66" s="165">
        <v>0</v>
      </c>
      <c r="K66" s="165">
        <f t="shared" si="1"/>
        <v>0</v>
      </c>
    </row>
    <row r="67" spans="1:11" ht="22.5">
      <c r="A67" s="159"/>
      <c r="B67" s="159"/>
      <c r="C67" s="195" t="s">
        <v>307</v>
      </c>
      <c r="D67" s="161" t="s">
        <v>23</v>
      </c>
      <c r="E67" s="161" t="s">
        <v>23</v>
      </c>
      <c r="F67" s="172" t="s">
        <v>87</v>
      </c>
      <c r="G67" s="172">
        <v>24</v>
      </c>
      <c r="H67" s="165">
        <v>0</v>
      </c>
      <c r="I67" s="165">
        <f t="shared" si="0"/>
        <v>0</v>
      </c>
      <c r="J67" s="165">
        <v>0</v>
      </c>
      <c r="K67" s="165">
        <f t="shared" si="1"/>
        <v>0</v>
      </c>
    </row>
    <row r="68" spans="1:11" ht="22.5">
      <c r="A68" s="159"/>
      <c r="B68" s="159"/>
      <c r="C68" s="160" t="s">
        <v>308</v>
      </c>
      <c r="D68" s="161" t="s">
        <v>23</v>
      </c>
      <c r="E68" s="161" t="s">
        <v>23</v>
      </c>
      <c r="F68" s="172" t="s">
        <v>87</v>
      </c>
      <c r="G68" s="172">
        <v>30</v>
      </c>
      <c r="H68" s="165">
        <v>0</v>
      </c>
      <c r="I68" s="165">
        <f t="shared" si="0"/>
        <v>0</v>
      </c>
      <c r="J68" s="165">
        <v>0</v>
      </c>
      <c r="K68" s="165">
        <f t="shared" si="1"/>
        <v>0</v>
      </c>
    </row>
    <row r="69" spans="1:11">
      <c r="A69" s="159"/>
      <c r="B69" s="159"/>
      <c r="C69" s="181" t="s">
        <v>309</v>
      </c>
      <c r="D69" s="161" t="s">
        <v>23</v>
      </c>
      <c r="E69" s="161" t="s">
        <v>23</v>
      </c>
      <c r="F69" s="162" t="s">
        <v>86</v>
      </c>
      <c r="G69" s="192">
        <v>1</v>
      </c>
      <c r="H69" s="193">
        <v>0</v>
      </c>
      <c r="I69" s="165">
        <f t="shared" si="0"/>
        <v>0</v>
      </c>
      <c r="J69" s="193">
        <v>0</v>
      </c>
      <c r="K69" s="165">
        <f t="shared" si="1"/>
        <v>0</v>
      </c>
    </row>
    <row r="70" spans="1:11">
      <c r="A70" s="373"/>
      <c r="B70" s="373"/>
      <c r="C70" s="228" t="s">
        <v>257</v>
      </c>
      <c r="D70" s="161" t="s">
        <v>23</v>
      </c>
      <c r="E70" s="161" t="s">
        <v>23</v>
      </c>
      <c r="F70" s="197" t="s">
        <v>85</v>
      </c>
      <c r="G70" s="198">
        <v>1</v>
      </c>
      <c r="H70" s="199">
        <v>0</v>
      </c>
      <c r="I70" s="200">
        <f t="shared" si="0"/>
        <v>0</v>
      </c>
      <c r="J70" s="199">
        <v>0</v>
      </c>
      <c r="K70" s="200">
        <f t="shared" si="1"/>
        <v>0</v>
      </c>
    </row>
    <row r="71" spans="1:11" ht="33" customHeight="1">
      <c r="A71" s="13" t="s">
        <v>15</v>
      </c>
      <c r="B71" s="14"/>
      <c r="C71" s="15" t="s">
        <v>262</v>
      </c>
      <c r="D71" s="15"/>
      <c r="E71" s="15" t="s">
        <v>16</v>
      </c>
      <c r="F71" s="13"/>
      <c r="G71" s="13"/>
      <c r="H71" s="15"/>
      <c r="I71" s="68">
        <f>SUBTOTAL(109,I8:I70)</f>
        <v>0</v>
      </c>
      <c r="J71" s="16"/>
      <c r="K71" s="16">
        <f>SUBTOTAL(109,K8:K70)</f>
        <v>0</v>
      </c>
    </row>
    <row r="72" spans="1:11">
      <c r="D72" s="82"/>
      <c r="E72" s="150"/>
      <c r="F72" s="151"/>
    </row>
    <row r="73" spans="1:11">
      <c r="D73" s="82"/>
      <c r="E73" s="150"/>
      <c r="F73" s="151"/>
    </row>
    <row r="74" spans="1:11">
      <c r="D74" s="82"/>
      <c r="E74" s="150"/>
      <c r="F74" s="151"/>
    </row>
    <row r="75" spans="1:11">
      <c r="D75" s="82"/>
      <c r="E75" s="150"/>
      <c r="F75" s="151"/>
    </row>
    <row r="76" spans="1:11">
      <c r="D76" s="82"/>
      <c r="E76" s="150"/>
      <c r="F76" s="151"/>
    </row>
    <row r="77" spans="1:11">
      <c r="D77" s="82"/>
      <c r="E77" s="150"/>
      <c r="F77" s="151"/>
    </row>
    <row r="78" spans="1:11">
      <c r="D78" s="82"/>
      <c r="E78" s="150"/>
      <c r="F78" s="151"/>
    </row>
    <row r="81" spans="3:6">
      <c r="C81" s="152"/>
      <c r="D81" s="153"/>
      <c r="E81" s="154"/>
      <c r="F81" s="154"/>
    </row>
    <row r="82" spans="3:6">
      <c r="D82" s="82"/>
      <c r="E82" s="150"/>
      <c r="F82" s="151"/>
    </row>
    <row r="83" spans="3:6">
      <c r="D83" s="82"/>
      <c r="E83" s="150"/>
      <c r="F83" s="151"/>
    </row>
    <row r="84" spans="3:6">
      <c r="D84" s="82"/>
      <c r="E84" s="150"/>
      <c r="F84" s="151"/>
    </row>
    <row r="85" spans="3:6">
      <c r="D85" s="82"/>
      <c r="E85" s="150"/>
      <c r="F85" s="151"/>
    </row>
    <row r="86" spans="3:6">
      <c r="D86" s="82"/>
      <c r="E86" s="150"/>
      <c r="F86" s="151"/>
    </row>
    <row r="87" spans="3:6">
      <c r="D87" s="82"/>
      <c r="E87" s="150"/>
      <c r="F87" s="151"/>
    </row>
    <row r="88" spans="3:6">
      <c r="D88" s="82"/>
      <c r="E88" s="150"/>
      <c r="F88" s="151"/>
    </row>
    <row r="89" spans="3:6">
      <c r="D89" s="82"/>
      <c r="E89" s="150"/>
      <c r="F89" s="151"/>
    </row>
    <row r="90" spans="3:6">
      <c r="D90" s="82"/>
      <c r="E90" s="150"/>
      <c r="F90" s="151"/>
    </row>
    <row r="91" spans="3:6">
      <c r="D91" s="82"/>
      <c r="E91" s="150"/>
      <c r="F91" s="151"/>
    </row>
    <row r="92" spans="3:6">
      <c r="D92" s="82"/>
      <c r="E92" s="150"/>
      <c r="F92" s="151"/>
    </row>
    <row r="93" spans="3:6">
      <c r="D93" s="82"/>
      <c r="E93" s="150"/>
      <c r="F93" s="151"/>
    </row>
    <row r="94" spans="3:6">
      <c r="D94" s="82"/>
      <c r="E94" s="150"/>
      <c r="F94" s="151"/>
    </row>
  </sheetData>
  <mergeCells count="2">
    <mergeCell ref="A1:E1"/>
    <mergeCell ref="I1:K1"/>
  </mergeCells>
  <pageMargins left="0.7" right="0.7" top="0.78740157499999996" bottom="0.78740157499999996" header="0.3" footer="0.3"/>
  <pageSetup paperSize="9" scale="48" orientation="portrait" verticalDpi="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669AF-78FD-4641-AC62-CF01B855D601}">
  <dimension ref="A1:L94"/>
  <sheetViews>
    <sheetView view="pageBreakPreview" zoomScale="90" zoomScaleNormal="100" zoomScaleSheetLayoutView="90" workbookViewId="0">
      <selection activeCell="N14" sqref="N14"/>
    </sheetView>
  </sheetViews>
  <sheetFormatPr defaultColWidth="9.28515625" defaultRowHeight="13.5"/>
  <cols>
    <col min="1" max="1" width="11.5703125" style="83" customWidth="1"/>
    <col min="2" max="2" width="17.28515625" style="92" customWidth="1"/>
    <col min="3" max="3" width="56" style="82" customWidth="1"/>
    <col min="4" max="4" width="10.42578125" style="83" customWidth="1"/>
    <col min="5" max="5" width="17.85546875" style="139" customWidth="1"/>
    <col min="6" max="6" width="5.5703125" style="139" customWidth="1"/>
    <col min="7" max="7" width="9.28515625" style="139"/>
    <col min="8" max="8" width="11.85546875" style="140" customWidth="1"/>
    <col min="9" max="9" width="17.140625" style="141" customWidth="1"/>
    <col min="10" max="10" width="12.7109375" style="140" customWidth="1"/>
    <col min="11" max="11" width="16.42578125" style="140" customWidth="1"/>
    <col min="12" max="12" width="26.5703125" style="82" customWidth="1"/>
    <col min="13" max="16384" width="9.28515625" style="83"/>
  </cols>
  <sheetData>
    <row r="1" spans="1:11" ht="25.15" customHeight="1">
      <c r="A1" s="441"/>
      <c r="B1" s="441"/>
      <c r="C1" s="441"/>
      <c r="D1" s="441"/>
      <c r="E1" s="441"/>
      <c r="F1" s="123"/>
      <c r="G1" s="123"/>
      <c r="H1" s="124"/>
      <c r="I1" s="442" t="s">
        <v>6</v>
      </c>
      <c r="J1" s="442"/>
      <c r="K1" s="442"/>
    </row>
    <row r="2" spans="1:11" ht="3" customHeight="1">
      <c r="A2" s="125"/>
      <c r="B2" s="126"/>
      <c r="C2" s="127"/>
      <c r="D2" s="128"/>
      <c r="E2" s="129"/>
      <c r="F2" s="129"/>
      <c r="G2" s="129"/>
      <c r="H2" s="130"/>
      <c r="I2" s="131"/>
      <c r="J2" s="132"/>
      <c r="K2" s="132"/>
    </row>
    <row r="3" spans="1:11" ht="6.6" customHeight="1">
      <c r="A3" s="133"/>
      <c r="C3" s="134"/>
      <c r="D3" s="135"/>
      <c r="E3" s="135"/>
      <c r="F3" s="135"/>
      <c r="G3" s="135"/>
      <c r="H3" s="136"/>
      <c r="I3" s="137"/>
      <c r="J3" s="137"/>
      <c r="K3" s="137"/>
    </row>
    <row r="4" spans="1:11" ht="20.25" customHeight="1">
      <c r="A4" s="138" t="s">
        <v>11</v>
      </c>
      <c r="C4" s="134"/>
      <c r="D4" s="135"/>
      <c r="E4" s="135"/>
      <c r="F4" s="135"/>
      <c r="G4" s="135"/>
      <c r="H4" s="136"/>
      <c r="I4" s="137"/>
      <c r="J4" s="137"/>
      <c r="K4" s="137"/>
    </row>
    <row r="5" spans="1:11" ht="6" customHeight="1"/>
    <row r="6" spans="1:11" ht="31.5" customHeight="1">
      <c r="A6" s="142" t="s">
        <v>22</v>
      </c>
      <c r="B6" s="111" t="s">
        <v>7</v>
      </c>
      <c r="C6" s="110" t="s">
        <v>8</v>
      </c>
      <c r="D6" s="110" t="s">
        <v>9</v>
      </c>
      <c r="E6" s="111" t="s">
        <v>10</v>
      </c>
      <c r="F6" s="111" t="s">
        <v>0</v>
      </c>
      <c r="G6" s="110" t="s">
        <v>5</v>
      </c>
      <c r="H6" s="112" t="s">
        <v>1</v>
      </c>
      <c r="I6" s="112" t="s">
        <v>13</v>
      </c>
      <c r="J6" s="112" t="s">
        <v>2</v>
      </c>
      <c r="K6" s="112" t="s">
        <v>14</v>
      </c>
    </row>
    <row r="7" spans="1:11" ht="20.100000000000001" customHeight="1">
      <c r="A7" s="143" t="s">
        <v>15</v>
      </c>
      <c r="B7" s="144"/>
      <c r="C7" s="145" t="s">
        <v>312</v>
      </c>
      <c r="D7" s="146"/>
      <c r="E7" s="147"/>
      <c r="F7" s="147"/>
      <c r="G7" s="147"/>
      <c r="H7" s="148"/>
      <c r="I7" s="149"/>
      <c r="J7" s="148"/>
      <c r="K7" s="148"/>
    </row>
    <row r="8" spans="1:11">
      <c r="A8" s="362"/>
      <c r="B8" s="362"/>
      <c r="C8" s="404" t="s">
        <v>313</v>
      </c>
      <c r="D8" s="405" t="s">
        <v>23</v>
      </c>
      <c r="E8" s="405" t="s">
        <v>23</v>
      </c>
      <c r="F8" s="406"/>
      <c r="G8" s="407"/>
      <c r="H8" s="408"/>
      <c r="I8" s="409"/>
      <c r="J8" s="409"/>
      <c r="K8" s="409"/>
    </row>
    <row r="9" spans="1:11" ht="22.5">
      <c r="A9" s="324"/>
      <c r="B9" s="325"/>
      <c r="C9" s="340" t="s">
        <v>314</v>
      </c>
      <c r="D9" s="327" t="s">
        <v>23</v>
      </c>
      <c r="E9" s="327" t="s">
        <v>23</v>
      </c>
      <c r="F9" s="328" t="s">
        <v>3</v>
      </c>
      <c r="G9" s="328">
        <v>1</v>
      </c>
      <c r="H9" s="331">
        <v>0</v>
      </c>
      <c r="I9" s="331">
        <f t="shared" ref="I9:I70" si="0">PRODUCT(G9,H9)</f>
        <v>0</v>
      </c>
      <c r="J9" s="331">
        <v>0</v>
      </c>
      <c r="K9" s="331">
        <f t="shared" ref="K9:K70" si="1">PRODUCT(G9,J9)</f>
        <v>0</v>
      </c>
    </row>
    <row r="10" spans="1:11">
      <c r="A10" s="325"/>
      <c r="B10" s="325"/>
      <c r="C10" s="340" t="s">
        <v>315</v>
      </c>
      <c r="D10" s="327" t="s">
        <v>23</v>
      </c>
      <c r="E10" s="327" t="s">
        <v>23</v>
      </c>
      <c r="F10" s="328" t="s">
        <v>3</v>
      </c>
      <c r="G10" s="328">
        <v>1</v>
      </c>
      <c r="H10" s="331">
        <v>0</v>
      </c>
      <c r="I10" s="331">
        <f t="shared" si="0"/>
        <v>0</v>
      </c>
      <c r="J10" s="331">
        <v>0</v>
      </c>
      <c r="K10" s="331">
        <f t="shared" si="1"/>
        <v>0</v>
      </c>
    </row>
    <row r="11" spans="1:11">
      <c r="A11" s="325"/>
      <c r="B11" s="325"/>
      <c r="C11" s="340" t="s">
        <v>316</v>
      </c>
      <c r="D11" s="327" t="s">
        <v>23</v>
      </c>
      <c r="E11" s="327" t="s">
        <v>23</v>
      </c>
      <c r="F11" s="328" t="s">
        <v>3</v>
      </c>
      <c r="G11" s="328">
        <v>1</v>
      </c>
      <c r="H11" s="331">
        <v>0</v>
      </c>
      <c r="I11" s="331">
        <f t="shared" si="0"/>
        <v>0</v>
      </c>
      <c r="J11" s="331">
        <v>0</v>
      </c>
      <c r="K11" s="331">
        <f t="shared" si="1"/>
        <v>0</v>
      </c>
    </row>
    <row r="12" spans="1:11">
      <c r="A12" s="334"/>
      <c r="B12" s="334"/>
      <c r="C12" s="340" t="s">
        <v>317</v>
      </c>
      <c r="D12" s="336" t="s">
        <v>23</v>
      </c>
      <c r="E12" s="336" t="s">
        <v>23</v>
      </c>
      <c r="F12" s="328" t="s">
        <v>3</v>
      </c>
      <c r="G12" s="328">
        <v>1</v>
      </c>
      <c r="H12" s="331">
        <v>0</v>
      </c>
      <c r="I12" s="348">
        <f t="shared" si="0"/>
        <v>0</v>
      </c>
      <c r="J12" s="331">
        <v>0</v>
      </c>
      <c r="K12" s="348">
        <f t="shared" si="1"/>
        <v>0</v>
      </c>
    </row>
    <row r="13" spans="1:11" ht="22.5">
      <c r="A13" s="325"/>
      <c r="B13" s="325"/>
      <c r="C13" s="340" t="s">
        <v>318</v>
      </c>
      <c r="D13" s="327" t="s">
        <v>23</v>
      </c>
      <c r="E13" s="327" t="s">
        <v>23</v>
      </c>
      <c r="F13" s="328" t="s">
        <v>3</v>
      </c>
      <c r="G13" s="332">
        <v>1</v>
      </c>
      <c r="H13" s="330">
        <v>0</v>
      </c>
      <c r="I13" s="331">
        <f t="shared" si="0"/>
        <v>0</v>
      </c>
      <c r="J13" s="330">
        <v>0</v>
      </c>
      <c r="K13" s="331">
        <f t="shared" si="1"/>
        <v>0</v>
      </c>
    </row>
    <row r="14" spans="1:11" ht="22.5">
      <c r="A14" s="325"/>
      <c r="B14" s="325"/>
      <c r="C14" s="340" t="s">
        <v>319</v>
      </c>
      <c r="D14" s="327" t="s">
        <v>23</v>
      </c>
      <c r="E14" s="327" t="s">
        <v>23</v>
      </c>
      <c r="F14" s="332" t="s">
        <v>4</v>
      </c>
      <c r="G14" s="332">
        <v>110</v>
      </c>
      <c r="H14" s="330">
        <v>0</v>
      </c>
      <c r="I14" s="331">
        <f t="shared" si="0"/>
        <v>0</v>
      </c>
      <c r="J14" s="330">
        <v>0</v>
      </c>
      <c r="K14" s="331">
        <f t="shared" si="1"/>
        <v>0</v>
      </c>
    </row>
    <row r="15" spans="1:11" ht="22.5">
      <c r="A15" s="325"/>
      <c r="B15" s="325"/>
      <c r="C15" s="326" t="s">
        <v>320</v>
      </c>
      <c r="D15" s="327" t="s">
        <v>23</v>
      </c>
      <c r="E15" s="327" t="s">
        <v>23</v>
      </c>
      <c r="F15" s="332" t="s">
        <v>4</v>
      </c>
      <c r="G15" s="332">
        <v>450</v>
      </c>
      <c r="H15" s="330">
        <v>0</v>
      </c>
      <c r="I15" s="331">
        <f t="shared" si="0"/>
        <v>0</v>
      </c>
      <c r="J15" s="330">
        <v>0</v>
      </c>
      <c r="K15" s="331">
        <f t="shared" si="1"/>
        <v>0</v>
      </c>
    </row>
    <row r="16" spans="1:11">
      <c r="A16" s="325"/>
      <c r="B16" s="325"/>
      <c r="C16" s="340" t="s">
        <v>321</v>
      </c>
      <c r="D16" s="327" t="s">
        <v>23</v>
      </c>
      <c r="E16" s="327" t="s">
        <v>23</v>
      </c>
      <c r="F16" s="332" t="s">
        <v>4</v>
      </c>
      <c r="G16" s="332">
        <v>50</v>
      </c>
      <c r="H16" s="330">
        <v>0</v>
      </c>
      <c r="I16" s="331">
        <f t="shared" si="0"/>
        <v>0</v>
      </c>
      <c r="J16" s="330">
        <v>0</v>
      </c>
      <c r="K16" s="331">
        <f t="shared" si="1"/>
        <v>0</v>
      </c>
    </row>
    <row r="17" spans="1:11">
      <c r="A17" s="325"/>
      <c r="B17" s="325"/>
      <c r="C17" s="340" t="s">
        <v>322</v>
      </c>
      <c r="D17" s="327" t="s">
        <v>23</v>
      </c>
      <c r="E17" s="327" t="s">
        <v>23</v>
      </c>
      <c r="F17" s="332" t="s">
        <v>4</v>
      </c>
      <c r="G17" s="332">
        <v>50</v>
      </c>
      <c r="H17" s="330">
        <v>0</v>
      </c>
      <c r="I17" s="331">
        <f t="shared" si="0"/>
        <v>0</v>
      </c>
      <c r="J17" s="330">
        <v>0</v>
      </c>
      <c r="K17" s="331">
        <f t="shared" si="1"/>
        <v>0</v>
      </c>
    </row>
    <row r="18" spans="1:11">
      <c r="A18" s="325"/>
      <c r="B18" s="325"/>
      <c r="C18" s="340" t="s">
        <v>323</v>
      </c>
      <c r="D18" s="327" t="s">
        <v>23</v>
      </c>
      <c r="E18" s="327" t="s">
        <v>23</v>
      </c>
      <c r="F18" s="332" t="s">
        <v>4</v>
      </c>
      <c r="G18" s="332">
        <v>110</v>
      </c>
      <c r="H18" s="330">
        <v>0</v>
      </c>
      <c r="I18" s="331">
        <f t="shared" si="0"/>
        <v>0</v>
      </c>
      <c r="J18" s="330">
        <v>0</v>
      </c>
      <c r="K18" s="331">
        <f t="shared" si="1"/>
        <v>0</v>
      </c>
    </row>
    <row r="19" spans="1:11">
      <c r="A19" s="325"/>
      <c r="B19" s="325"/>
      <c r="C19" s="340" t="s">
        <v>324</v>
      </c>
      <c r="D19" s="327" t="s">
        <v>23</v>
      </c>
      <c r="E19" s="327" t="s">
        <v>23</v>
      </c>
      <c r="F19" s="332" t="s">
        <v>3</v>
      </c>
      <c r="G19" s="332">
        <v>1</v>
      </c>
      <c r="H19" s="330">
        <v>0</v>
      </c>
      <c r="I19" s="331">
        <f t="shared" si="0"/>
        <v>0</v>
      </c>
      <c r="J19" s="330">
        <v>0</v>
      </c>
      <c r="K19" s="331">
        <f t="shared" si="1"/>
        <v>0</v>
      </c>
    </row>
    <row r="20" spans="1:11">
      <c r="A20" s="325"/>
      <c r="B20" s="334"/>
      <c r="C20" s="381" t="s">
        <v>325</v>
      </c>
      <c r="D20" s="336" t="s">
        <v>23</v>
      </c>
      <c r="E20" s="336" t="s">
        <v>23</v>
      </c>
      <c r="F20" s="337" t="s">
        <v>85</v>
      </c>
      <c r="G20" s="337" t="s">
        <v>85</v>
      </c>
      <c r="H20" s="338">
        <v>0</v>
      </c>
      <c r="I20" s="339">
        <f t="shared" si="0"/>
        <v>0</v>
      </c>
      <c r="J20" s="338">
        <v>0</v>
      </c>
      <c r="K20" s="339">
        <f t="shared" si="1"/>
        <v>0</v>
      </c>
    </row>
    <row r="21" spans="1:11">
      <c r="A21" s="325"/>
      <c r="B21" s="325"/>
      <c r="C21" s="340" t="s">
        <v>326</v>
      </c>
      <c r="D21" s="327" t="s">
        <v>23</v>
      </c>
      <c r="E21" s="327" t="s">
        <v>23</v>
      </c>
      <c r="F21" s="332" t="s">
        <v>3</v>
      </c>
      <c r="G21" s="328">
        <v>2</v>
      </c>
      <c r="H21" s="331">
        <v>0</v>
      </c>
      <c r="I21" s="331">
        <f t="shared" si="0"/>
        <v>0</v>
      </c>
      <c r="J21" s="331">
        <v>0</v>
      </c>
      <c r="K21" s="331">
        <f t="shared" si="1"/>
        <v>0</v>
      </c>
    </row>
    <row r="22" spans="1:11">
      <c r="A22" s="325"/>
      <c r="B22" s="325"/>
      <c r="C22" s="340" t="s">
        <v>327</v>
      </c>
      <c r="D22" s="327" t="s">
        <v>23</v>
      </c>
      <c r="E22" s="327" t="s">
        <v>23</v>
      </c>
      <c r="F22" s="332" t="s">
        <v>3</v>
      </c>
      <c r="G22" s="328">
        <v>1</v>
      </c>
      <c r="H22" s="331">
        <v>0</v>
      </c>
      <c r="I22" s="331">
        <f t="shared" si="0"/>
        <v>0</v>
      </c>
      <c r="J22" s="331">
        <v>0</v>
      </c>
      <c r="K22" s="331">
        <f t="shared" si="1"/>
        <v>0</v>
      </c>
    </row>
    <row r="23" spans="1:11">
      <c r="A23" s="325"/>
      <c r="B23" s="325"/>
      <c r="C23" s="340" t="s">
        <v>328</v>
      </c>
      <c r="D23" s="327" t="s">
        <v>23</v>
      </c>
      <c r="E23" s="327" t="s">
        <v>23</v>
      </c>
      <c r="F23" s="332" t="s">
        <v>3</v>
      </c>
      <c r="G23" s="328">
        <v>2</v>
      </c>
      <c r="H23" s="331">
        <v>0</v>
      </c>
      <c r="I23" s="331">
        <f t="shared" si="0"/>
        <v>0</v>
      </c>
      <c r="J23" s="331">
        <v>0</v>
      </c>
      <c r="K23" s="331">
        <f t="shared" si="1"/>
        <v>0</v>
      </c>
    </row>
    <row r="24" spans="1:11" ht="33.75">
      <c r="A24" s="334"/>
      <c r="B24" s="334"/>
      <c r="C24" s="340" t="s">
        <v>329</v>
      </c>
      <c r="D24" s="336" t="s">
        <v>23</v>
      </c>
      <c r="E24" s="336" t="s">
        <v>23</v>
      </c>
      <c r="F24" s="332" t="s">
        <v>3</v>
      </c>
      <c r="G24" s="328">
        <v>1</v>
      </c>
      <c r="H24" s="331">
        <v>0</v>
      </c>
      <c r="I24" s="348">
        <f t="shared" si="0"/>
        <v>0</v>
      </c>
      <c r="J24" s="331">
        <v>0</v>
      </c>
      <c r="K24" s="348">
        <f t="shared" si="1"/>
        <v>0</v>
      </c>
    </row>
    <row r="25" spans="1:11">
      <c r="A25" s="325"/>
      <c r="B25" s="325"/>
      <c r="C25" s="340" t="s">
        <v>330</v>
      </c>
      <c r="D25" s="327" t="s">
        <v>23</v>
      </c>
      <c r="E25" s="327" t="s">
        <v>23</v>
      </c>
      <c r="F25" s="332" t="s">
        <v>3</v>
      </c>
      <c r="G25" s="328">
        <v>1</v>
      </c>
      <c r="H25" s="331">
        <v>0</v>
      </c>
      <c r="I25" s="331">
        <f t="shared" si="0"/>
        <v>0</v>
      </c>
      <c r="J25" s="331">
        <v>0</v>
      </c>
      <c r="K25" s="331">
        <f t="shared" si="1"/>
        <v>0</v>
      </c>
    </row>
    <row r="26" spans="1:11">
      <c r="A26" s="334"/>
      <c r="B26" s="334"/>
      <c r="C26" s="340" t="s">
        <v>331</v>
      </c>
      <c r="D26" s="336" t="s">
        <v>23</v>
      </c>
      <c r="E26" s="336" t="s">
        <v>23</v>
      </c>
      <c r="F26" s="332" t="s">
        <v>3</v>
      </c>
      <c r="G26" s="328">
        <v>5</v>
      </c>
      <c r="H26" s="331">
        <v>0</v>
      </c>
      <c r="I26" s="348">
        <f t="shared" si="0"/>
        <v>0</v>
      </c>
      <c r="J26" s="331">
        <v>0</v>
      </c>
      <c r="K26" s="348">
        <f t="shared" si="1"/>
        <v>0</v>
      </c>
    </row>
    <row r="27" spans="1:11">
      <c r="A27" s="325"/>
      <c r="B27" s="325"/>
      <c r="C27" s="340" t="s">
        <v>332</v>
      </c>
      <c r="D27" s="327" t="s">
        <v>23</v>
      </c>
      <c r="E27" s="327" t="s">
        <v>23</v>
      </c>
      <c r="F27" s="332" t="s">
        <v>3</v>
      </c>
      <c r="G27" s="328">
        <v>1</v>
      </c>
      <c r="H27" s="331">
        <v>0</v>
      </c>
      <c r="I27" s="331">
        <f t="shared" si="0"/>
        <v>0</v>
      </c>
      <c r="J27" s="331">
        <v>0</v>
      </c>
      <c r="K27" s="331">
        <f t="shared" si="1"/>
        <v>0</v>
      </c>
    </row>
    <row r="28" spans="1:11">
      <c r="A28" s="334"/>
      <c r="B28" s="334"/>
      <c r="C28" s="340" t="s">
        <v>333</v>
      </c>
      <c r="D28" s="336" t="s">
        <v>23</v>
      </c>
      <c r="E28" s="336" t="s">
        <v>23</v>
      </c>
      <c r="F28" s="332" t="s">
        <v>3</v>
      </c>
      <c r="G28" s="328">
        <v>3</v>
      </c>
      <c r="H28" s="331">
        <v>0</v>
      </c>
      <c r="I28" s="348">
        <f t="shared" si="0"/>
        <v>0</v>
      </c>
      <c r="J28" s="331">
        <v>0</v>
      </c>
      <c r="K28" s="348">
        <f t="shared" si="1"/>
        <v>0</v>
      </c>
    </row>
    <row r="29" spans="1:11">
      <c r="A29" s="325"/>
      <c r="B29" s="325"/>
      <c r="C29" s="340" t="s">
        <v>334</v>
      </c>
      <c r="D29" s="327" t="s">
        <v>23</v>
      </c>
      <c r="E29" s="327" t="s">
        <v>23</v>
      </c>
      <c r="F29" s="332" t="s">
        <v>3</v>
      </c>
      <c r="G29" s="328">
        <v>2</v>
      </c>
      <c r="H29" s="331">
        <v>0</v>
      </c>
      <c r="I29" s="331">
        <f t="shared" si="0"/>
        <v>0</v>
      </c>
      <c r="J29" s="331">
        <v>0</v>
      </c>
      <c r="K29" s="331">
        <f t="shared" si="1"/>
        <v>0</v>
      </c>
    </row>
    <row r="30" spans="1:11">
      <c r="A30" s="325"/>
      <c r="B30" s="334"/>
      <c r="C30" s="340" t="s">
        <v>335</v>
      </c>
      <c r="D30" s="336" t="s">
        <v>23</v>
      </c>
      <c r="E30" s="336" t="s">
        <v>23</v>
      </c>
      <c r="F30" s="332" t="s">
        <v>3</v>
      </c>
      <c r="G30" s="328">
        <v>2</v>
      </c>
      <c r="H30" s="331">
        <v>0</v>
      </c>
      <c r="I30" s="348">
        <f t="shared" si="0"/>
        <v>0</v>
      </c>
      <c r="J30" s="331">
        <v>0</v>
      </c>
      <c r="K30" s="348">
        <f t="shared" si="1"/>
        <v>0</v>
      </c>
    </row>
    <row r="31" spans="1:11">
      <c r="A31" s="325"/>
      <c r="B31" s="325"/>
      <c r="C31" s="340" t="s">
        <v>336</v>
      </c>
      <c r="D31" s="327" t="s">
        <v>23</v>
      </c>
      <c r="E31" s="327" t="s">
        <v>23</v>
      </c>
      <c r="F31" s="332" t="s">
        <v>3</v>
      </c>
      <c r="G31" s="328">
        <v>5</v>
      </c>
      <c r="H31" s="331">
        <v>0</v>
      </c>
      <c r="I31" s="331">
        <f t="shared" si="0"/>
        <v>0</v>
      </c>
      <c r="J31" s="331">
        <v>0</v>
      </c>
      <c r="K31" s="331">
        <f t="shared" si="1"/>
        <v>0</v>
      </c>
    </row>
    <row r="32" spans="1:11" ht="33.75">
      <c r="A32" s="325"/>
      <c r="B32" s="334"/>
      <c r="C32" s="340" t="s">
        <v>337</v>
      </c>
      <c r="D32" s="336" t="s">
        <v>23</v>
      </c>
      <c r="E32" s="336" t="s">
        <v>23</v>
      </c>
      <c r="F32" s="332" t="s">
        <v>3</v>
      </c>
      <c r="G32" s="328">
        <v>32</v>
      </c>
      <c r="H32" s="331">
        <v>0</v>
      </c>
      <c r="I32" s="348">
        <f t="shared" si="0"/>
        <v>0</v>
      </c>
      <c r="J32" s="331">
        <v>0</v>
      </c>
      <c r="K32" s="348">
        <f t="shared" si="1"/>
        <v>0</v>
      </c>
    </row>
    <row r="33" spans="1:11" ht="33.75">
      <c r="A33" s="325"/>
      <c r="B33" s="325"/>
      <c r="C33" s="340" t="s">
        <v>338</v>
      </c>
      <c r="D33" s="327" t="s">
        <v>23</v>
      </c>
      <c r="E33" s="327" t="s">
        <v>23</v>
      </c>
      <c r="F33" s="332" t="s">
        <v>3</v>
      </c>
      <c r="G33" s="328">
        <v>32</v>
      </c>
      <c r="H33" s="331">
        <v>0</v>
      </c>
      <c r="I33" s="331">
        <f t="shared" si="0"/>
        <v>0</v>
      </c>
      <c r="J33" s="331">
        <v>0</v>
      </c>
      <c r="K33" s="331">
        <f t="shared" si="1"/>
        <v>0</v>
      </c>
    </row>
    <row r="34" spans="1:11">
      <c r="A34" s="325"/>
      <c r="B34" s="334"/>
      <c r="C34" s="381" t="s">
        <v>339</v>
      </c>
      <c r="D34" s="336" t="s">
        <v>23</v>
      </c>
      <c r="E34" s="336" t="s">
        <v>23</v>
      </c>
      <c r="F34" s="337" t="s">
        <v>85</v>
      </c>
      <c r="G34" s="337" t="s">
        <v>85</v>
      </c>
      <c r="H34" s="338">
        <v>0</v>
      </c>
      <c r="I34" s="339">
        <f t="shared" si="0"/>
        <v>0</v>
      </c>
      <c r="J34" s="338">
        <v>0</v>
      </c>
      <c r="K34" s="339">
        <f t="shared" si="1"/>
        <v>0</v>
      </c>
    </row>
    <row r="35" spans="1:11">
      <c r="A35" s="325"/>
      <c r="B35" s="325"/>
      <c r="C35" s="340" t="s">
        <v>340</v>
      </c>
      <c r="D35" s="327" t="s">
        <v>23</v>
      </c>
      <c r="E35" s="327" t="s">
        <v>23</v>
      </c>
      <c r="F35" s="332" t="s">
        <v>4</v>
      </c>
      <c r="G35" s="328">
        <v>250</v>
      </c>
      <c r="H35" s="331">
        <v>0</v>
      </c>
      <c r="I35" s="331">
        <f t="shared" si="0"/>
        <v>0</v>
      </c>
      <c r="J35" s="331">
        <v>0</v>
      </c>
      <c r="K35" s="331">
        <f t="shared" si="1"/>
        <v>0</v>
      </c>
    </row>
    <row r="36" spans="1:11" ht="22.5">
      <c r="A36" s="325"/>
      <c r="B36" s="325"/>
      <c r="C36" s="340" t="s">
        <v>341</v>
      </c>
      <c r="D36" s="327" t="s">
        <v>23</v>
      </c>
      <c r="E36" s="327" t="s">
        <v>23</v>
      </c>
      <c r="F36" s="332" t="s">
        <v>4</v>
      </c>
      <c r="G36" s="328">
        <v>2550</v>
      </c>
      <c r="H36" s="331">
        <v>0</v>
      </c>
      <c r="I36" s="331">
        <f t="shared" si="0"/>
        <v>0</v>
      </c>
      <c r="J36" s="331">
        <v>0</v>
      </c>
      <c r="K36" s="331">
        <f t="shared" si="1"/>
        <v>0</v>
      </c>
    </row>
    <row r="37" spans="1:11">
      <c r="A37" s="325"/>
      <c r="B37" s="325"/>
      <c r="C37" s="340" t="s">
        <v>342</v>
      </c>
      <c r="D37" s="327" t="s">
        <v>23</v>
      </c>
      <c r="E37" s="327" t="s">
        <v>23</v>
      </c>
      <c r="F37" s="332" t="s">
        <v>376</v>
      </c>
      <c r="G37" s="328">
        <v>12</v>
      </c>
      <c r="H37" s="331">
        <v>0</v>
      </c>
      <c r="I37" s="331">
        <f t="shared" si="0"/>
        <v>0</v>
      </c>
      <c r="J37" s="331">
        <v>0</v>
      </c>
      <c r="K37" s="331">
        <f t="shared" si="1"/>
        <v>0</v>
      </c>
    </row>
    <row r="38" spans="1:11">
      <c r="A38" s="325"/>
      <c r="B38" s="325"/>
      <c r="C38" s="340" t="s">
        <v>343</v>
      </c>
      <c r="D38" s="327" t="s">
        <v>23</v>
      </c>
      <c r="E38" s="327" t="s">
        <v>23</v>
      </c>
      <c r="F38" s="332" t="s">
        <v>376</v>
      </c>
      <c r="G38" s="328">
        <v>48</v>
      </c>
      <c r="H38" s="331">
        <v>0</v>
      </c>
      <c r="I38" s="331">
        <f t="shared" si="0"/>
        <v>0</v>
      </c>
      <c r="J38" s="331">
        <v>0</v>
      </c>
      <c r="K38" s="331">
        <f t="shared" si="1"/>
        <v>0</v>
      </c>
    </row>
    <row r="39" spans="1:11" ht="22.5">
      <c r="A39" s="325"/>
      <c r="B39" s="325"/>
      <c r="C39" s="340" t="s">
        <v>344</v>
      </c>
      <c r="D39" s="327" t="s">
        <v>23</v>
      </c>
      <c r="E39" s="327" t="s">
        <v>23</v>
      </c>
      <c r="F39" s="332" t="s">
        <v>376</v>
      </c>
      <c r="G39" s="328">
        <v>1</v>
      </c>
      <c r="H39" s="331">
        <v>0</v>
      </c>
      <c r="I39" s="331">
        <f t="shared" si="0"/>
        <v>0</v>
      </c>
      <c r="J39" s="331">
        <v>0</v>
      </c>
      <c r="K39" s="331">
        <f t="shared" si="1"/>
        <v>0</v>
      </c>
    </row>
    <row r="40" spans="1:11" ht="33.75">
      <c r="A40" s="325"/>
      <c r="B40" s="325"/>
      <c r="C40" s="374" t="s">
        <v>345</v>
      </c>
      <c r="D40" s="327" t="s">
        <v>23</v>
      </c>
      <c r="E40" s="327" t="s">
        <v>23</v>
      </c>
      <c r="F40" s="375" t="s">
        <v>85</v>
      </c>
      <c r="G40" s="375" t="s">
        <v>85</v>
      </c>
      <c r="H40" s="346">
        <v>0</v>
      </c>
      <c r="I40" s="346">
        <f t="shared" ref="I40" si="2">PRODUCT(G40,H40)</f>
        <v>0</v>
      </c>
      <c r="J40" s="346">
        <v>0</v>
      </c>
      <c r="K40" s="346">
        <f t="shared" ref="K40" si="3">PRODUCT(G40,J40)</f>
        <v>0</v>
      </c>
    </row>
    <row r="41" spans="1:11" ht="22.5">
      <c r="A41" s="325"/>
      <c r="B41" s="325"/>
      <c r="C41" s="340" t="s">
        <v>346</v>
      </c>
      <c r="D41" s="327" t="s">
        <v>23</v>
      </c>
      <c r="E41" s="327" t="s">
        <v>23</v>
      </c>
      <c r="F41" s="332" t="s">
        <v>86</v>
      </c>
      <c r="G41" s="376">
        <v>1</v>
      </c>
      <c r="H41" s="331">
        <v>0</v>
      </c>
      <c r="I41" s="331">
        <f t="shared" si="0"/>
        <v>0</v>
      </c>
      <c r="J41" s="331">
        <v>0</v>
      </c>
      <c r="K41" s="331">
        <f t="shared" si="1"/>
        <v>0</v>
      </c>
    </row>
    <row r="42" spans="1:11">
      <c r="A42" s="325"/>
      <c r="B42" s="325"/>
      <c r="C42" s="340" t="s">
        <v>347</v>
      </c>
      <c r="D42" s="327" t="s">
        <v>23</v>
      </c>
      <c r="E42" s="327" t="s">
        <v>23</v>
      </c>
      <c r="F42" s="332" t="s">
        <v>3</v>
      </c>
      <c r="G42" s="376">
        <v>2</v>
      </c>
      <c r="H42" s="331">
        <v>0</v>
      </c>
      <c r="I42" s="331">
        <f t="shared" si="0"/>
        <v>0</v>
      </c>
      <c r="J42" s="331">
        <v>0</v>
      </c>
      <c r="K42" s="331">
        <f t="shared" si="1"/>
        <v>0</v>
      </c>
    </row>
    <row r="43" spans="1:11">
      <c r="A43" s="325"/>
      <c r="B43" s="325"/>
      <c r="C43" s="340" t="s">
        <v>348</v>
      </c>
      <c r="D43" s="327" t="s">
        <v>23</v>
      </c>
      <c r="E43" s="327" t="s">
        <v>23</v>
      </c>
      <c r="F43" s="332" t="s">
        <v>4</v>
      </c>
      <c r="G43" s="376">
        <v>1500</v>
      </c>
      <c r="H43" s="331">
        <v>0</v>
      </c>
      <c r="I43" s="331">
        <f t="shared" si="0"/>
        <v>0</v>
      </c>
      <c r="J43" s="331">
        <v>0</v>
      </c>
      <c r="K43" s="331">
        <f t="shared" si="1"/>
        <v>0</v>
      </c>
    </row>
    <row r="44" spans="1:11">
      <c r="A44" s="325"/>
      <c r="B44" s="325"/>
      <c r="C44" s="340" t="s">
        <v>349</v>
      </c>
      <c r="D44" s="327" t="s">
        <v>23</v>
      </c>
      <c r="E44" s="327" t="s">
        <v>23</v>
      </c>
      <c r="F44" s="332" t="s">
        <v>87</v>
      </c>
      <c r="G44" s="376">
        <v>2</v>
      </c>
      <c r="H44" s="331">
        <v>0</v>
      </c>
      <c r="I44" s="331">
        <f t="shared" si="0"/>
        <v>0</v>
      </c>
      <c r="J44" s="331">
        <v>0</v>
      </c>
      <c r="K44" s="331">
        <f t="shared" si="1"/>
        <v>0</v>
      </c>
    </row>
    <row r="45" spans="1:11">
      <c r="A45" s="325"/>
      <c r="B45" s="325"/>
      <c r="C45" s="340" t="s">
        <v>350</v>
      </c>
      <c r="D45" s="327" t="s">
        <v>23</v>
      </c>
      <c r="E45" s="327" t="s">
        <v>23</v>
      </c>
      <c r="F45" s="332" t="s">
        <v>3</v>
      </c>
      <c r="G45" s="376">
        <v>30</v>
      </c>
      <c r="H45" s="331">
        <v>0</v>
      </c>
      <c r="I45" s="331">
        <f t="shared" si="0"/>
        <v>0</v>
      </c>
      <c r="J45" s="331">
        <v>0</v>
      </c>
      <c r="K45" s="331">
        <f t="shared" si="1"/>
        <v>0</v>
      </c>
    </row>
    <row r="46" spans="1:11">
      <c r="A46" s="325"/>
      <c r="B46" s="325"/>
      <c r="C46" s="340" t="s">
        <v>351</v>
      </c>
      <c r="D46" s="327" t="s">
        <v>23</v>
      </c>
      <c r="E46" s="327" t="s">
        <v>23</v>
      </c>
      <c r="F46" s="332" t="s">
        <v>3</v>
      </c>
      <c r="G46" s="376">
        <v>80</v>
      </c>
      <c r="H46" s="331">
        <v>0</v>
      </c>
      <c r="I46" s="331">
        <f t="shared" si="0"/>
        <v>0</v>
      </c>
      <c r="J46" s="331">
        <v>0</v>
      </c>
      <c r="K46" s="331">
        <f t="shared" si="1"/>
        <v>0</v>
      </c>
    </row>
    <row r="47" spans="1:11" ht="22.5">
      <c r="A47" s="325"/>
      <c r="B47" s="325"/>
      <c r="C47" s="340" t="s">
        <v>352</v>
      </c>
      <c r="D47" s="327" t="s">
        <v>23</v>
      </c>
      <c r="E47" s="327" t="s">
        <v>23</v>
      </c>
      <c r="F47" s="332" t="s">
        <v>4</v>
      </c>
      <c r="G47" s="376">
        <v>450</v>
      </c>
      <c r="H47" s="331">
        <v>0</v>
      </c>
      <c r="I47" s="331">
        <f t="shared" si="0"/>
        <v>0</v>
      </c>
      <c r="J47" s="331">
        <v>0</v>
      </c>
      <c r="K47" s="331">
        <f t="shared" si="1"/>
        <v>0</v>
      </c>
    </row>
    <row r="48" spans="1:11" ht="33.75">
      <c r="A48" s="325"/>
      <c r="B48" s="325"/>
      <c r="C48" s="340" t="s">
        <v>353</v>
      </c>
      <c r="D48" s="327" t="s">
        <v>23</v>
      </c>
      <c r="E48" s="327" t="s">
        <v>23</v>
      </c>
      <c r="F48" s="332" t="s">
        <v>4</v>
      </c>
      <c r="G48" s="376">
        <v>50</v>
      </c>
      <c r="H48" s="331">
        <v>0</v>
      </c>
      <c r="I48" s="331">
        <f t="shared" si="0"/>
        <v>0</v>
      </c>
      <c r="J48" s="331">
        <v>0</v>
      </c>
      <c r="K48" s="331">
        <f t="shared" si="1"/>
        <v>0</v>
      </c>
    </row>
    <row r="49" spans="1:11">
      <c r="A49" s="325"/>
      <c r="B49" s="325"/>
      <c r="C49" s="340" t="s">
        <v>354</v>
      </c>
      <c r="D49" s="327" t="s">
        <v>23</v>
      </c>
      <c r="E49" s="327" t="s">
        <v>23</v>
      </c>
      <c r="F49" s="332" t="s">
        <v>4</v>
      </c>
      <c r="G49" s="376">
        <v>110</v>
      </c>
      <c r="H49" s="331">
        <v>0</v>
      </c>
      <c r="I49" s="331">
        <f t="shared" si="0"/>
        <v>0</v>
      </c>
      <c r="J49" s="331">
        <v>0</v>
      </c>
      <c r="K49" s="331">
        <f t="shared" si="1"/>
        <v>0</v>
      </c>
    </row>
    <row r="50" spans="1:11">
      <c r="A50" s="334"/>
      <c r="B50" s="334"/>
      <c r="C50" s="340" t="s">
        <v>355</v>
      </c>
      <c r="D50" s="336" t="s">
        <v>23</v>
      </c>
      <c r="E50" s="336" t="s">
        <v>23</v>
      </c>
      <c r="F50" s="332" t="s">
        <v>4</v>
      </c>
      <c r="G50" s="376">
        <v>100</v>
      </c>
      <c r="H50" s="331">
        <v>0</v>
      </c>
      <c r="I50" s="331">
        <f t="shared" si="0"/>
        <v>0</v>
      </c>
      <c r="J50" s="331">
        <v>0</v>
      </c>
      <c r="K50" s="331">
        <f t="shared" si="1"/>
        <v>0</v>
      </c>
    </row>
    <row r="51" spans="1:11">
      <c r="A51" s="325"/>
      <c r="B51" s="325"/>
      <c r="C51" s="340" t="s">
        <v>356</v>
      </c>
      <c r="D51" s="327" t="s">
        <v>23</v>
      </c>
      <c r="E51" s="327" t="s">
        <v>23</v>
      </c>
      <c r="F51" s="332" t="s">
        <v>3</v>
      </c>
      <c r="G51" s="376">
        <v>25</v>
      </c>
      <c r="H51" s="331">
        <v>0</v>
      </c>
      <c r="I51" s="331">
        <f t="shared" si="0"/>
        <v>0</v>
      </c>
      <c r="J51" s="331">
        <v>0</v>
      </c>
      <c r="K51" s="331">
        <f t="shared" si="1"/>
        <v>0</v>
      </c>
    </row>
    <row r="52" spans="1:11" ht="22.5">
      <c r="A52" s="325"/>
      <c r="B52" s="325"/>
      <c r="C52" s="340" t="s">
        <v>357</v>
      </c>
      <c r="D52" s="327" t="s">
        <v>23</v>
      </c>
      <c r="E52" s="327" t="s">
        <v>23</v>
      </c>
      <c r="F52" s="332" t="s">
        <v>87</v>
      </c>
      <c r="G52" s="332">
        <v>2</v>
      </c>
      <c r="H52" s="331">
        <v>0</v>
      </c>
      <c r="I52" s="331">
        <f t="shared" si="0"/>
        <v>0</v>
      </c>
      <c r="J52" s="331">
        <v>0</v>
      </c>
      <c r="K52" s="331">
        <f t="shared" si="1"/>
        <v>0</v>
      </c>
    </row>
    <row r="53" spans="1:11">
      <c r="A53" s="325"/>
      <c r="B53" s="325"/>
      <c r="C53" s="377" t="s">
        <v>358</v>
      </c>
      <c r="D53" s="327" t="s">
        <v>23</v>
      </c>
      <c r="E53" s="327" t="s">
        <v>23</v>
      </c>
      <c r="F53" s="328" t="s">
        <v>3</v>
      </c>
      <c r="G53" s="378">
        <v>3</v>
      </c>
      <c r="H53" s="331">
        <v>0</v>
      </c>
      <c r="I53" s="331">
        <f t="shared" si="0"/>
        <v>0</v>
      </c>
      <c r="J53" s="331">
        <v>0</v>
      </c>
      <c r="K53" s="331">
        <f t="shared" si="1"/>
        <v>0</v>
      </c>
    </row>
    <row r="54" spans="1:11" ht="22.5">
      <c r="A54" s="325"/>
      <c r="B54" s="325"/>
      <c r="C54" s="340" t="s">
        <v>359</v>
      </c>
      <c r="D54" s="327" t="s">
        <v>23</v>
      </c>
      <c r="E54" s="327" t="s">
        <v>23</v>
      </c>
      <c r="F54" s="328" t="s">
        <v>3</v>
      </c>
      <c r="G54" s="378">
        <v>16</v>
      </c>
      <c r="H54" s="331">
        <v>0</v>
      </c>
      <c r="I54" s="331">
        <f t="shared" si="0"/>
        <v>0</v>
      </c>
      <c r="J54" s="331">
        <v>0</v>
      </c>
      <c r="K54" s="331">
        <f t="shared" si="1"/>
        <v>0</v>
      </c>
    </row>
    <row r="55" spans="1:11">
      <c r="A55" s="325"/>
      <c r="B55" s="325"/>
      <c r="C55" s="377" t="s">
        <v>360</v>
      </c>
      <c r="D55" s="327" t="s">
        <v>23</v>
      </c>
      <c r="E55" s="327" t="s">
        <v>23</v>
      </c>
      <c r="F55" s="328" t="s">
        <v>3</v>
      </c>
      <c r="G55" s="378">
        <v>32</v>
      </c>
      <c r="H55" s="331">
        <v>0</v>
      </c>
      <c r="I55" s="331">
        <f t="shared" si="0"/>
        <v>0</v>
      </c>
      <c r="J55" s="331">
        <v>0</v>
      </c>
      <c r="K55" s="331">
        <f t="shared" si="1"/>
        <v>0</v>
      </c>
    </row>
    <row r="56" spans="1:11">
      <c r="A56" s="325"/>
      <c r="B56" s="325"/>
      <c r="C56" s="377" t="s">
        <v>361</v>
      </c>
      <c r="D56" s="327" t="s">
        <v>23</v>
      </c>
      <c r="E56" s="327" t="s">
        <v>23</v>
      </c>
      <c r="F56" s="328" t="s">
        <v>3</v>
      </c>
      <c r="G56" s="378">
        <v>55</v>
      </c>
      <c r="H56" s="331">
        <v>0</v>
      </c>
      <c r="I56" s="331">
        <f t="shared" si="0"/>
        <v>0</v>
      </c>
      <c r="J56" s="331">
        <v>0</v>
      </c>
      <c r="K56" s="331">
        <f t="shared" si="1"/>
        <v>0</v>
      </c>
    </row>
    <row r="57" spans="1:11">
      <c r="A57" s="325"/>
      <c r="B57" s="325"/>
      <c r="C57" s="377" t="s">
        <v>362</v>
      </c>
      <c r="D57" s="327" t="s">
        <v>23</v>
      </c>
      <c r="E57" s="327" t="s">
        <v>23</v>
      </c>
      <c r="F57" s="328" t="s">
        <v>3</v>
      </c>
      <c r="G57" s="378">
        <v>1</v>
      </c>
      <c r="H57" s="331">
        <v>0</v>
      </c>
      <c r="I57" s="331">
        <f t="shared" si="0"/>
        <v>0</v>
      </c>
      <c r="J57" s="331">
        <v>0</v>
      </c>
      <c r="K57" s="331">
        <f t="shared" si="1"/>
        <v>0</v>
      </c>
    </row>
    <row r="58" spans="1:11">
      <c r="A58" s="325"/>
      <c r="B58" s="325"/>
      <c r="C58" s="377" t="s">
        <v>363</v>
      </c>
      <c r="D58" s="327" t="s">
        <v>23</v>
      </c>
      <c r="E58" s="327" t="s">
        <v>23</v>
      </c>
      <c r="F58" s="328" t="s">
        <v>4</v>
      </c>
      <c r="G58" s="378">
        <v>2800</v>
      </c>
      <c r="H58" s="331">
        <v>0</v>
      </c>
      <c r="I58" s="331">
        <f t="shared" si="0"/>
        <v>0</v>
      </c>
      <c r="J58" s="331">
        <v>0</v>
      </c>
      <c r="K58" s="331">
        <f t="shared" si="1"/>
        <v>0</v>
      </c>
    </row>
    <row r="59" spans="1:11">
      <c r="A59" s="325"/>
      <c r="B59" s="325"/>
      <c r="C59" s="340" t="s">
        <v>364</v>
      </c>
      <c r="D59" s="327" t="s">
        <v>23</v>
      </c>
      <c r="E59" s="327" t="s">
        <v>23</v>
      </c>
      <c r="F59" s="328" t="s">
        <v>4</v>
      </c>
      <c r="G59" s="376">
        <v>560</v>
      </c>
      <c r="H59" s="331">
        <v>0</v>
      </c>
      <c r="I59" s="331">
        <f t="shared" si="0"/>
        <v>0</v>
      </c>
      <c r="J59" s="331">
        <v>0</v>
      </c>
      <c r="K59" s="331">
        <f t="shared" si="1"/>
        <v>0</v>
      </c>
    </row>
    <row r="60" spans="1:11">
      <c r="A60" s="325"/>
      <c r="B60" s="325"/>
      <c r="C60" s="377" t="s">
        <v>365</v>
      </c>
      <c r="D60" s="325"/>
      <c r="E60" s="327"/>
      <c r="F60" s="328" t="s">
        <v>3</v>
      </c>
      <c r="G60" s="378">
        <v>3</v>
      </c>
      <c r="H60" s="331">
        <v>0</v>
      </c>
      <c r="I60" s="331">
        <f t="shared" si="0"/>
        <v>0</v>
      </c>
      <c r="J60" s="331">
        <v>0</v>
      </c>
      <c r="K60" s="331">
        <f t="shared" si="1"/>
        <v>0</v>
      </c>
    </row>
    <row r="61" spans="1:11">
      <c r="A61" s="325"/>
      <c r="B61" s="325"/>
      <c r="C61" s="377" t="s">
        <v>366</v>
      </c>
      <c r="D61" s="325"/>
      <c r="E61" s="327"/>
      <c r="F61" s="328" t="s">
        <v>3</v>
      </c>
      <c r="G61" s="378">
        <v>50</v>
      </c>
      <c r="H61" s="331">
        <v>0</v>
      </c>
      <c r="I61" s="331">
        <f t="shared" si="0"/>
        <v>0</v>
      </c>
      <c r="J61" s="331">
        <v>0</v>
      </c>
      <c r="K61" s="331">
        <f t="shared" si="1"/>
        <v>0</v>
      </c>
    </row>
    <row r="62" spans="1:11">
      <c r="A62" s="325"/>
      <c r="B62" s="325"/>
      <c r="C62" s="377" t="s">
        <v>367</v>
      </c>
      <c r="D62" s="325"/>
      <c r="E62" s="327"/>
      <c r="F62" s="328" t="s">
        <v>3</v>
      </c>
      <c r="G62" s="378">
        <v>31</v>
      </c>
      <c r="H62" s="331">
        <v>0</v>
      </c>
      <c r="I62" s="331">
        <f t="shared" si="0"/>
        <v>0</v>
      </c>
      <c r="J62" s="331">
        <v>0</v>
      </c>
      <c r="K62" s="331">
        <f t="shared" si="1"/>
        <v>0</v>
      </c>
    </row>
    <row r="63" spans="1:11">
      <c r="A63" s="325"/>
      <c r="B63" s="325"/>
      <c r="C63" s="377" t="s">
        <v>368</v>
      </c>
      <c r="D63" s="325"/>
      <c r="E63" s="327"/>
      <c r="F63" s="328" t="s">
        <v>87</v>
      </c>
      <c r="G63" s="378">
        <v>24</v>
      </c>
      <c r="H63" s="331">
        <v>0</v>
      </c>
      <c r="I63" s="331">
        <f t="shared" si="0"/>
        <v>0</v>
      </c>
      <c r="J63" s="331">
        <v>0</v>
      </c>
      <c r="K63" s="331">
        <f t="shared" si="1"/>
        <v>0</v>
      </c>
    </row>
    <row r="64" spans="1:11">
      <c r="A64" s="325"/>
      <c r="B64" s="325"/>
      <c r="C64" s="377" t="s">
        <v>369</v>
      </c>
      <c r="D64" s="325"/>
      <c r="E64" s="327"/>
      <c r="F64" s="328" t="s">
        <v>87</v>
      </c>
      <c r="G64" s="378">
        <v>20</v>
      </c>
      <c r="H64" s="331">
        <v>0</v>
      </c>
      <c r="I64" s="331">
        <f t="shared" si="0"/>
        <v>0</v>
      </c>
      <c r="J64" s="331">
        <v>0</v>
      </c>
      <c r="K64" s="331">
        <f t="shared" si="1"/>
        <v>0</v>
      </c>
    </row>
    <row r="65" spans="1:11">
      <c r="A65" s="325"/>
      <c r="B65" s="325"/>
      <c r="C65" s="377" t="s">
        <v>370</v>
      </c>
      <c r="D65" s="325"/>
      <c r="E65" s="327"/>
      <c r="F65" s="328" t="s">
        <v>87</v>
      </c>
      <c r="G65" s="378">
        <v>64</v>
      </c>
      <c r="H65" s="331">
        <v>0</v>
      </c>
      <c r="I65" s="331">
        <f t="shared" si="0"/>
        <v>0</v>
      </c>
      <c r="J65" s="331">
        <v>0</v>
      </c>
      <c r="K65" s="331">
        <f t="shared" si="1"/>
        <v>0</v>
      </c>
    </row>
    <row r="66" spans="1:11">
      <c r="A66" s="325"/>
      <c r="B66" s="325"/>
      <c r="C66" s="377" t="s">
        <v>371</v>
      </c>
      <c r="D66" s="325"/>
      <c r="E66" s="327"/>
      <c r="F66" s="328" t="s">
        <v>86</v>
      </c>
      <c r="G66" s="378">
        <v>1</v>
      </c>
      <c r="H66" s="331">
        <v>0</v>
      </c>
      <c r="I66" s="331">
        <f t="shared" si="0"/>
        <v>0</v>
      </c>
      <c r="J66" s="331">
        <v>0</v>
      </c>
      <c r="K66" s="331">
        <f t="shared" si="1"/>
        <v>0</v>
      </c>
    </row>
    <row r="67" spans="1:11">
      <c r="A67" s="325"/>
      <c r="B67" s="325"/>
      <c r="C67" s="377" t="s">
        <v>372</v>
      </c>
      <c r="D67" s="325"/>
      <c r="E67" s="327"/>
      <c r="F67" s="328" t="s">
        <v>86</v>
      </c>
      <c r="G67" s="328">
        <v>2</v>
      </c>
      <c r="H67" s="331">
        <v>0</v>
      </c>
      <c r="I67" s="331">
        <f t="shared" si="0"/>
        <v>0</v>
      </c>
      <c r="J67" s="331">
        <v>0</v>
      </c>
      <c r="K67" s="331">
        <f t="shared" si="1"/>
        <v>0</v>
      </c>
    </row>
    <row r="68" spans="1:11">
      <c r="A68" s="325"/>
      <c r="B68" s="325"/>
      <c r="C68" s="377" t="s">
        <v>373</v>
      </c>
      <c r="D68" s="325"/>
      <c r="E68" s="327"/>
      <c r="F68" s="328" t="s">
        <v>86</v>
      </c>
      <c r="G68" s="328">
        <v>1</v>
      </c>
      <c r="H68" s="331">
        <v>0</v>
      </c>
      <c r="I68" s="331">
        <f t="shared" si="0"/>
        <v>0</v>
      </c>
      <c r="J68" s="331">
        <v>0</v>
      </c>
      <c r="K68" s="331">
        <f t="shared" si="1"/>
        <v>0</v>
      </c>
    </row>
    <row r="69" spans="1:11">
      <c r="A69" s="325"/>
      <c r="B69" s="325"/>
      <c r="C69" s="377" t="s">
        <v>374</v>
      </c>
      <c r="D69" s="325"/>
      <c r="E69" s="327"/>
      <c r="F69" s="328" t="s">
        <v>3</v>
      </c>
      <c r="G69" s="378">
        <v>1</v>
      </c>
      <c r="H69" s="331">
        <v>0</v>
      </c>
      <c r="I69" s="331">
        <f t="shared" si="0"/>
        <v>0</v>
      </c>
      <c r="J69" s="331">
        <v>0</v>
      </c>
      <c r="K69" s="331">
        <f t="shared" si="1"/>
        <v>0</v>
      </c>
    </row>
    <row r="70" spans="1:11">
      <c r="A70" s="355"/>
      <c r="B70" s="355"/>
      <c r="C70" s="379" t="s">
        <v>375</v>
      </c>
      <c r="D70" s="355"/>
      <c r="E70" s="357"/>
      <c r="F70" s="380" t="s">
        <v>86</v>
      </c>
      <c r="G70" s="380">
        <v>1</v>
      </c>
      <c r="H70" s="361">
        <v>0</v>
      </c>
      <c r="I70" s="361">
        <f t="shared" si="0"/>
        <v>0</v>
      </c>
      <c r="J70" s="361">
        <v>0</v>
      </c>
      <c r="K70" s="361">
        <f t="shared" si="1"/>
        <v>0</v>
      </c>
    </row>
    <row r="71" spans="1:11" ht="33" customHeight="1">
      <c r="A71" s="13" t="s">
        <v>15</v>
      </c>
      <c r="B71" s="14"/>
      <c r="C71" s="15" t="s">
        <v>311</v>
      </c>
      <c r="D71" s="15"/>
      <c r="E71" s="15" t="s">
        <v>16</v>
      </c>
      <c r="F71" s="13"/>
      <c r="G71" s="13"/>
      <c r="H71" s="15"/>
      <c r="I71" s="68">
        <f>SUBTOTAL(109,I8:I70)</f>
        <v>0</v>
      </c>
      <c r="J71" s="16"/>
      <c r="K71" s="16">
        <f>SUBTOTAL(109,K8:K70)</f>
        <v>0</v>
      </c>
    </row>
    <row r="72" spans="1:11">
      <c r="D72" s="82"/>
      <c r="E72" s="150"/>
      <c r="F72" s="151"/>
    </row>
    <row r="73" spans="1:11">
      <c r="D73" s="82"/>
      <c r="E73" s="150"/>
      <c r="F73" s="151"/>
    </row>
    <row r="74" spans="1:11">
      <c r="D74" s="82"/>
      <c r="E74" s="150"/>
      <c r="F74" s="151"/>
    </row>
    <row r="75" spans="1:11">
      <c r="D75" s="82"/>
      <c r="E75" s="150"/>
      <c r="F75" s="151"/>
    </row>
    <row r="76" spans="1:11">
      <c r="D76" s="82"/>
      <c r="E76" s="150"/>
      <c r="F76" s="151"/>
    </row>
    <row r="77" spans="1:11">
      <c r="D77" s="82"/>
      <c r="E77" s="150"/>
      <c r="F77" s="151"/>
    </row>
    <row r="78" spans="1:11">
      <c r="D78" s="82"/>
      <c r="E78" s="150"/>
      <c r="F78" s="151"/>
    </row>
    <row r="81" spans="3:6">
      <c r="C81" s="152"/>
      <c r="D81" s="153"/>
      <c r="E81" s="154"/>
      <c r="F81" s="154"/>
    </row>
    <row r="82" spans="3:6">
      <c r="D82" s="82"/>
      <c r="E82" s="150"/>
      <c r="F82" s="151"/>
    </row>
    <row r="83" spans="3:6">
      <c r="D83" s="82"/>
      <c r="E83" s="150"/>
      <c r="F83" s="151"/>
    </row>
    <row r="84" spans="3:6">
      <c r="D84" s="82"/>
      <c r="E84" s="150"/>
      <c r="F84" s="151"/>
    </row>
    <row r="85" spans="3:6">
      <c r="D85" s="82"/>
      <c r="E85" s="150"/>
      <c r="F85" s="151"/>
    </row>
    <row r="86" spans="3:6">
      <c r="D86" s="82"/>
      <c r="E86" s="150"/>
      <c r="F86" s="151"/>
    </row>
    <row r="87" spans="3:6">
      <c r="D87" s="82"/>
      <c r="E87" s="150"/>
      <c r="F87" s="151"/>
    </row>
    <row r="88" spans="3:6">
      <c r="D88" s="82"/>
      <c r="E88" s="150"/>
      <c r="F88" s="151"/>
    </row>
    <row r="89" spans="3:6">
      <c r="D89" s="82"/>
      <c r="E89" s="150"/>
      <c r="F89" s="151"/>
    </row>
    <row r="90" spans="3:6">
      <c r="D90" s="82"/>
      <c r="E90" s="150"/>
      <c r="F90" s="151"/>
    </row>
    <row r="91" spans="3:6">
      <c r="D91" s="82"/>
      <c r="E91" s="150"/>
      <c r="F91" s="151"/>
    </row>
    <row r="92" spans="3:6">
      <c r="D92" s="82"/>
      <c r="E92" s="150"/>
      <c r="F92" s="151"/>
    </row>
    <row r="93" spans="3:6">
      <c r="D93" s="82"/>
      <c r="E93" s="150"/>
      <c r="F93" s="151"/>
    </row>
    <row r="94" spans="3:6">
      <c r="D94" s="82"/>
      <c r="E94" s="150"/>
      <c r="F94" s="151"/>
    </row>
  </sheetData>
  <mergeCells count="2">
    <mergeCell ref="A1:E1"/>
    <mergeCell ref="I1:K1"/>
  </mergeCells>
  <pageMargins left="0.7" right="0.7" top="0.78740157499999996" bottom="0.78740157499999996" header="0.3" footer="0.3"/>
  <pageSetup paperSize="9" scale="47" orientation="portrait" verticalDpi="0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38"/>
  <sheetViews>
    <sheetView showGridLines="0" view="pageBreakPreview" zoomScale="90" zoomScaleNormal="100" zoomScaleSheetLayoutView="90" workbookViewId="0">
      <pane ySplit="6" topLeftCell="A7" activePane="bottomLeft" state="frozen"/>
      <selection pane="bottomLeft" activeCell="J16" sqref="J16"/>
    </sheetView>
  </sheetViews>
  <sheetFormatPr defaultColWidth="9.28515625" defaultRowHeight="13.5"/>
  <cols>
    <col min="1" max="1" width="10.7109375" style="83" customWidth="1"/>
    <col min="2" max="2" width="23.28515625" style="92" customWidth="1"/>
    <col min="3" max="3" width="56" style="114" customWidth="1"/>
    <col min="4" max="4" width="10.42578125" style="119" customWidth="1"/>
    <col min="5" max="5" width="17.85546875" style="117" customWidth="1"/>
    <col min="6" max="6" width="5.5703125" style="117" customWidth="1"/>
    <col min="7" max="7" width="8.7109375" style="117" customWidth="1"/>
    <col min="8" max="8" width="13" style="118" customWidth="1"/>
    <col min="9" max="9" width="17.5703125" style="118" customWidth="1"/>
    <col min="10" max="10" width="12.7109375" style="118" customWidth="1"/>
    <col min="11" max="11" width="15" style="118" customWidth="1"/>
    <col min="12" max="12" width="26.5703125" style="82" customWidth="1"/>
    <col min="13" max="16384" width="9.28515625" style="83"/>
  </cols>
  <sheetData>
    <row r="1" spans="1:14" ht="25.15" customHeight="1">
      <c r="A1" s="443"/>
      <c r="B1" s="443"/>
      <c r="C1" s="443"/>
      <c r="D1" s="443"/>
      <c r="E1" s="443"/>
      <c r="F1" s="80"/>
      <c r="G1" s="80"/>
      <c r="H1" s="81"/>
      <c r="I1" s="444" t="s">
        <v>6</v>
      </c>
      <c r="J1" s="444"/>
      <c r="K1" s="444"/>
    </row>
    <row r="2" spans="1:14" ht="3" customHeight="1">
      <c r="A2" s="84"/>
      <c r="B2" s="85"/>
      <c r="C2" s="86"/>
      <c r="D2" s="87"/>
      <c r="E2" s="88"/>
      <c r="F2" s="88"/>
      <c r="G2" s="88"/>
      <c r="H2" s="89"/>
      <c r="I2" s="90"/>
      <c r="J2" s="90"/>
      <c r="K2" s="90"/>
    </row>
    <row r="3" spans="1:14" ht="9" customHeight="1">
      <c r="A3" s="91"/>
      <c r="C3" s="93"/>
      <c r="D3" s="94"/>
      <c r="E3" s="94"/>
      <c r="F3" s="94"/>
      <c r="G3" s="94"/>
      <c r="H3" s="95"/>
      <c r="I3" s="95"/>
      <c r="J3" s="96"/>
      <c r="K3" s="96"/>
    </row>
    <row r="4" spans="1:14" s="104" customFormat="1" ht="20.25" customHeight="1">
      <c r="A4" s="97" t="s">
        <v>11</v>
      </c>
      <c r="B4" s="98"/>
      <c r="C4" s="99"/>
      <c r="D4" s="100"/>
      <c r="E4" s="100"/>
      <c r="F4" s="100"/>
      <c r="G4" s="100"/>
      <c r="H4" s="101"/>
      <c r="I4" s="101"/>
      <c r="J4" s="102"/>
      <c r="K4" s="102"/>
      <c r="L4" s="103"/>
    </row>
    <row r="5" spans="1:14" s="104" customFormat="1" ht="6" customHeight="1">
      <c r="B5" s="98"/>
      <c r="C5" s="103"/>
      <c r="E5" s="105"/>
      <c r="F5" s="105"/>
      <c r="G5" s="105"/>
      <c r="H5" s="106"/>
      <c r="I5" s="106"/>
      <c r="J5" s="106"/>
      <c r="K5" s="106"/>
      <c r="L5" s="103"/>
    </row>
    <row r="6" spans="1:14" s="104" customFormat="1" ht="31.5" customHeight="1">
      <c r="A6" s="107" t="s">
        <v>22</v>
      </c>
      <c r="B6" s="108" t="s">
        <v>7</v>
      </c>
      <c r="C6" s="109" t="s">
        <v>8</v>
      </c>
      <c r="D6" s="110" t="s">
        <v>9</v>
      </c>
      <c r="E6" s="111" t="s">
        <v>10</v>
      </c>
      <c r="F6" s="111" t="s">
        <v>0</v>
      </c>
      <c r="G6" s="110" t="s">
        <v>5</v>
      </c>
      <c r="H6" s="112" t="s">
        <v>1</v>
      </c>
      <c r="I6" s="112" t="s">
        <v>13</v>
      </c>
      <c r="J6" s="112" t="s">
        <v>2</v>
      </c>
      <c r="K6" s="112" t="s">
        <v>14</v>
      </c>
      <c r="L6" s="103"/>
    </row>
    <row r="7" spans="1:14" s="104" customFormat="1" ht="19.899999999999999" customHeight="1">
      <c r="A7" s="72" t="s">
        <v>15</v>
      </c>
      <c r="B7" s="73"/>
      <c r="C7" s="74" t="s">
        <v>91</v>
      </c>
      <c r="D7" s="74"/>
      <c r="E7" s="74"/>
      <c r="F7" s="74"/>
      <c r="G7" s="74"/>
      <c r="H7" s="74"/>
      <c r="I7" s="75"/>
      <c r="J7" s="75"/>
      <c r="K7" s="75"/>
      <c r="L7" s="103"/>
    </row>
    <row r="8" spans="1:14" s="104" customFormat="1">
      <c r="A8" s="288"/>
      <c r="B8" s="289"/>
      <c r="C8" s="290" t="s">
        <v>142</v>
      </c>
      <c r="D8" s="291" t="s">
        <v>23</v>
      </c>
      <c r="E8" s="291" t="s">
        <v>23</v>
      </c>
      <c r="F8" s="292" t="s">
        <v>4</v>
      </c>
      <c r="G8" s="292">
        <v>180</v>
      </c>
      <c r="H8" s="293">
        <v>0</v>
      </c>
      <c r="I8" s="293">
        <f t="shared" ref="I8:I15" si="0">PRODUCT(G8,H8)</f>
        <v>0</v>
      </c>
      <c r="J8" s="294">
        <v>0</v>
      </c>
      <c r="K8" s="295">
        <f t="shared" ref="K8:K15" si="1">PRODUCT(G8,J8)</f>
        <v>0</v>
      </c>
      <c r="L8" s="103"/>
    </row>
    <row r="9" spans="1:14" s="104" customFormat="1">
      <c r="A9" s="296"/>
      <c r="B9" s="296"/>
      <c r="C9" s="297" t="s">
        <v>143</v>
      </c>
      <c r="D9" s="298" t="s">
        <v>23</v>
      </c>
      <c r="E9" s="298" t="s">
        <v>23</v>
      </c>
      <c r="F9" s="299" t="s">
        <v>3</v>
      </c>
      <c r="G9" s="299">
        <v>130</v>
      </c>
      <c r="H9" s="300">
        <v>0</v>
      </c>
      <c r="I9" s="300">
        <f t="shared" si="0"/>
        <v>0</v>
      </c>
      <c r="J9" s="301">
        <v>0</v>
      </c>
      <c r="K9" s="302">
        <f t="shared" si="1"/>
        <v>0</v>
      </c>
      <c r="L9" s="103"/>
    </row>
    <row r="10" spans="1:14" s="104" customFormat="1">
      <c r="A10" s="303"/>
      <c r="B10" s="296"/>
      <c r="C10" s="297" t="s">
        <v>144</v>
      </c>
      <c r="D10" s="298" t="s">
        <v>23</v>
      </c>
      <c r="E10" s="298" t="s">
        <v>23</v>
      </c>
      <c r="F10" s="299" t="s">
        <v>149</v>
      </c>
      <c r="G10" s="299">
        <v>5</v>
      </c>
      <c r="H10" s="300">
        <v>0</v>
      </c>
      <c r="I10" s="300">
        <f t="shared" si="0"/>
        <v>0</v>
      </c>
      <c r="J10" s="301">
        <v>0</v>
      </c>
      <c r="K10" s="302">
        <f t="shared" si="1"/>
        <v>0</v>
      </c>
      <c r="L10" s="103"/>
    </row>
    <row r="11" spans="1:14" s="104" customFormat="1">
      <c r="A11" s="296"/>
      <c r="B11" s="296"/>
      <c r="C11" s="297" t="s">
        <v>145</v>
      </c>
      <c r="D11" s="298" t="s">
        <v>23</v>
      </c>
      <c r="E11" s="298" t="s">
        <v>23</v>
      </c>
      <c r="F11" s="299" t="s">
        <v>3</v>
      </c>
      <c r="G11" s="299">
        <v>110</v>
      </c>
      <c r="H11" s="300">
        <v>0</v>
      </c>
      <c r="I11" s="300">
        <f t="shared" si="0"/>
        <v>0</v>
      </c>
      <c r="J11" s="301">
        <v>0</v>
      </c>
      <c r="K11" s="302">
        <f t="shared" si="1"/>
        <v>0</v>
      </c>
      <c r="L11" s="103"/>
    </row>
    <row r="12" spans="1:14" s="104" customFormat="1">
      <c r="A12" s="296"/>
      <c r="B12" s="296"/>
      <c r="C12" s="304" t="s">
        <v>146</v>
      </c>
      <c r="D12" s="298" t="s">
        <v>23</v>
      </c>
      <c r="E12" s="298" t="s">
        <v>23</v>
      </c>
      <c r="F12" s="299" t="s">
        <v>3</v>
      </c>
      <c r="G12" s="299">
        <v>110</v>
      </c>
      <c r="H12" s="300">
        <v>0</v>
      </c>
      <c r="I12" s="300">
        <f t="shared" si="0"/>
        <v>0</v>
      </c>
      <c r="J12" s="301">
        <v>0</v>
      </c>
      <c r="K12" s="302">
        <f t="shared" si="1"/>
        <v>0</v>
      </c>
      <c r="L12" s="103"/>
    </row>
    <row r="13" spans="1:14" s="104" customFormat="1">
      <c r="A13" s="296"/>
      <c r="B13" s="296"/>
      <c r="C13" s="304" t="s">
        <v>147</v>
      </c>
      <c r="D13" s="298" t="s">
        <v>23</v>
      </c>
      <c r="E13" s="298" t="s">
        <v>23</v>
      </c>
      <c r="F13" s="299" t="s">
        <v>3</v>
      </c>
      <c r="G13" s="299">
        <v>110</v>
      </c>
      <c r="H13" s="300">
        <v>0</v>
      </c>
      <c r="I13" s="300">
        <f t="shared" si="0"/>
        <v>0</v>
      </c>
      <c r="J13" s="301">
        <v>0</v>
      </c>
      <c r="K13" s="302">
        <f t="shared" si="1"/>
        <v>0</v>
      </c>
      <c r="L13" s="103"/>
    </row>
    <row r="14" spans="1:14" s="104" customFormat="1">
      <c r="A14" s="305"/>
      <c r="B14" s="305"/>
      <c r="C14" s="306" t="s">
        <v>83</v>
      </c>
      <c r="D14" s="307" t="s">
        <v>23</v>
      </c>
      <c r="E14" s="307" t="s">
        <v>23</v>
      </c>
      <c r="F14" s="308" t="s">
        <v>85</v>
      </c>
      <c r="G14" s="308" t="s">
        <v>85</v>
      </c>
      <c r="H14" s="309">
        <v>0</v>
      </c>
      <c r="I14" s="310">
        <f t="shared" si="0"/>
        <v>0</v>
      </c>
      <c r="J14" s="309">
        <v>0</v>
      </c>
      <c r="K14" s="311">
        <f t="shared" si="1"/>
        <v>0</v>
      </c>
      <c r="L14" s="103"/>
    </row>
    <row r="15" spans="1:14" s="104" customFormat="1" ht="33.75">
      <c r="A15" s="312"/>
      <c r="B15" s="312"/>
      <c r="C15" s="313" t="s">
        <v>148</v>
      </c>
      <c r="D15" s="314" t="s">
        <v>23</v>
      </c>
      <c r="E15" s="314" t="s">
        <v>23</v>
      </c>
      <c r="F15" s="315" t="s">
        <v>87</v>
      </c>
      <c r="G15" s="315">
        <v>72</v>
      </c>
      <c r="H15" s="316">
        <v>0</v>
      </c>
      <c r="I15" s="317">
        <f t="shared" si="0"/>
        <v>0</v>
      </c>
      <c r="J15" s="316">
        <v>0</v>
      </c>
      <c r="K15" s="318">
        <f t="shared" si="1"/>
        <v>0</v>
      </c>
      <c r="L15" s="103"/>
    </row>
    <row r="16" spans="1:14" s="104" customFormat="1" ht="19.899999999999999" customHeight="1">
      <c r="A16" s="76" t="s">
        <v>15</v>
      </c>
      <c r="B16" s="77"/>
      <c r="C16" s="78" t="s">
        <v>92</v>
      </c>
      <c r="D16" s="78"/>
      <c r="E16" s="78" t="s">
        <v>16</v>
      </c>
      <c r="F16" s="78"/>
      <c r="G16" s="78"/>
      <c r="H16" s="78"/>
      <c r="I16" s="79">
        <f>SUBTOTAL(109,I7:I15)</f>
        <v>0</v>
      </c>
      <c r="J16" s="79"/>
      <c r="K16" s="79">
        <f>SUBTOTAL(109,K8:K15)</f>
        <v>0</v>
      </c>
      <c r="L16" s="103"/>
      <c r="N16" s="113"/>
    </row>
    <row r="17" spans="3:6">
      <c r="D17" s="114"/>
      <c r="E17" s="115"/>
      <c r="F17" s="116"/>
    </row>
    <row r="18" spans="3:6">
      <c r="D18" s="114"/>
      <c r="E18" s="115"/>
      <c r="F18" s="116"/>
    </row>
    <row r="19" spans="3:6">
      <c r="D19" s="114"/>
      <c r="E19" s="115"/>
      <c r="F19" s="116"/>
    </row>
    <row r="20" spans="3:6">
      <c r="D20" s="114"/>
      <c r="E20" s="115"/>
      <c r="F20" s="116"/>
    </row>
    <row r="21" spans="3:6">
      <c r="D21" s="114"/>
      <c r="E21" s="115"/>
      <c r="F21" s="116"/>
    </row>
    <row r="22" spans="3:6">
      <c r="D22" s="114"/>
      <c r="E22" s="115"/>
      <c r="F22" s="116"/>
    </row>
    <row r="25" spans="3:6">
      <c r="C25" s="120"/>
      <c r="D25" s="121"/>
      <c r="E25" s="122"/>
      <c r="F25" s="122"/>
    </row>
    <row r="26" spans="3:6">
      <c r="D26" s="114"/>
      <c r="E26" s="115"/>
      <c r="F26" s="116"/>
    </row>
    <row r="27" spans="3:6">
      <c r="D27" s="114"/>
      <c r="E27" s="115"/>
      <c r="F27" s="116"/>
    </row>
    <row r="28" spans="3:6">
      <c r="D28" s="114"/>
      <c r="E28" s="115"/>
      <c r="F28" s="116"/>
    </row>
    <row r="29" spans="3:6">
      <c r="D29" s="114"/>
      <c r="E29" s="115"/>
      <c r="F29" s="116"/>
    </row>
    <row r="30" spans="3:6">
      <c r="D30" s="114"/>
      <c r="E30" s="115"/>
      <c r="F30" s="116"/>
    </row>
    <row r="31" spans="3:6">
      <c r="D31" s="114"/>
      <c r="E31" s="115"/>
      <c r="F31" s="116"/>
    </row>
    <row r="32" spans="3:6">
      <c r="D32" s="114"/>
      <c r="E32" s="115"/>
      <c r="F32" s="116"/>
    </row>
    <row r="33" spans="4:6">
      <c r="D33" s="114"/>
      <c r="E33" s="115"/>
      <c r="F33" s="116"/>
    </row>
    <row r="34" spans="4:6">
      <c r="D34" s="114"/>
      <c r="E34" s="115"/>
      <c r="F34" s="116"/>
    </row>
    <row r="35" spans="4:6">
      <c r="D35" s="114"/>
      <c r="E35" s="115"/>
      <c r="F35" s="116"/>
    </row>
    <row r="36" spans="4:6">
      <c r="D36" s="114"/>
      <c r="E36" s="115"/>
      <c r="F36" s="116"/>
    </row>
    <row r="37" spans="4:6">
      <c r="D37" s="114"/>
      <c r="E37" s="115"/>
      <c r="F37" s="116"/>
    </row>
    <row r="38" spans="4:6">
      <c r="D38" s="114"/>
      <c r="E38" s="115"/>
      <c r="F38" s="116"/>
    </row>
  </sheetData>
  <mergeCells count="2">
    <mergeCell ref="A1:E1"/>
    <mergeCell ref="I1:K1"/>
  </mergeCells>
  <pageMargins left="0.55118110236220474" right="0.39370078740157483" top="0.39370078740157483" bottom="0.98425196850393704" header="0.51181102362204722" footer="0.59055118110236227"/>
  <pageSetup paperSize="9" scale="73" fitToHeight="0" orientation="landscape" useFirstPageNumber="1" horizontalDpi="300" verticalDpi="300" r:id="rId1"/>
  <headerFooter alignWithMargins="0">
    <oddFooter>&amp;L&amp;"Century Gothic,obyčejné"&amp;12&amp;D&amp;C&amp;"Century Gothic,obyčejné"&amp;12STRANA &amp;P/&amp;N</oddFooter>
  </headerFooter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079C4-A046-4935-973A-4F1603F739DF}">
  <dimension ref="A1:N51"/>
  <sheetViews>
    <sheetView view="pageBreakPreview" zoomScale="90" zoomScaleNormal="100" zoomScaleSheetLayoutView="90" workbookViewId="0">
      <selection activeCell="J29" sqref="J29"/>
    </sheetView>
  </sheetViews>
  <sheetFormatPr defaultColWidth="9.28515625" defaultRowHeight="13.5"/>
  <cols>
    <col min="1" max="1" width="10.7109375" style="83" customWidth="1"/>
    <col min="2" max="2" width="23.28515625" style="92" customWidth="1"/>
    <col min="3" max="3" width="56" style="114" customWidth="1"/>
    <col min="4" max="4" width="10.42578125" style="119" customWidth="1"/>
    <col min="5" max="5" width="17.85546875" style="117" customWidth="1"/>
    <col min="6" max="6" width="5.5703125" style="117" customWidth="1"/>
    <col min="7" max="7" width="8.7109375" style="117" customWidth="1"/>
    <col min="8" max="8" width="13" style="118" customWidth="1"/>
    <col min="9" max="9" width="17.5703125" style="118" customWidth="1"/>
    <col min="10" max="10" width="12.7109375" style="118" customWidth="1"/>
    <col min="11" max="11" width="15" style="118" customWidth="1"/>
    <col min="12" max="12" width="26.5703125" style="82" customWidth="1"/>
    <col min="13" max="16384" width="9.28515625" style="83"/>
  </cols>
  <sheetData>
    <row r="1" spans="1:12" ht="25.15" customHeight="1">
      <c r="A1" s="443"/>
      <c r="B1" s="443"/>
      <c r="C1" s="443"/>
      <c r="D1" s="443"/>
      <c r="E1" s="443"/>
      <c r="F1" s="80"/>
      <c r="G1" s="80"/>
      <c r="H1" s="81"/>
      <c r="I1" s="444" t="s">
        <v>6</v>
      </c>
      <c r="J1" s="444"/>
      <c r="K1" s="444"/>
    </row>
    <row r="2" spans="1:12" ht="3" customHeight="1">
      <c r="A2" s="84"/>
      <c r="B2" s="85"/>
      <c r="C2" s="86"/>
      <c r="D2" s="87"/>
      <c r="E2" s="88"/>
      <c r="F2" s="88"/>
      <c r="G2" s="88"/>
      <c r="H2" s="89"/>
      <c r="I2" s="90"/>
      <c r="J2" s="90"/>
      <c r="K2" s="90"/>
    </row>
    <row r="3" spans="1:12" ht="9" customHeight="1">
      <c r="A3" s="91"/>
      <c r="C3" s="93"/>
      <c r="D3" s="94"/>
      <c r="E3" s="94"/>
      <c r="F3" s="94"/>
      <c r="G3" s="94"/>
      <c r="H3" s="95"/>
      <c r="I3" s="95"/>
      <c r="J3" s="96"/>
      <c r="K3" s="96"/>
    </row>
    <row r="4" spans="1:12" s="104" customFormat="1" ht="20.25" customHeight="1">
      <c r="A4" s="97" t="s">
        <v>11</v>
      </c>
      <c r="B4" s="98"/>
      <c r="C4" s="99"/>
      <c r="D4" s="100"/>
      <c r="E4" s="100"/>
      <c r="F4" s="100"/>
      <c r="G4" s="100"/>
      <c r="H4" s="101"/>
      <c r="I4" s="101"/>
      <c r="J4" s="102"/>
      <c r="K4" s="102"/>
      <c r="L4" s="103"/>
    </row>
    <row r="5" spans="1:12" s="104" customFormat="1" ht="6" customHeight="1">
      <c r="B5" s="98"/>
      <c r="C5" s="103"/>
      <c r="E5" s="105"/>
      <c r="F5" s="105"/>
      <c r="G5" s="105"/>
      <c r="H5" s="106"/>
      <c r="I5" s="106"/>
      <c r="J5" s="106"/>
      <c r="K5" s="106"/>
      <c r="L5" s="103"/>
    </row>
    <row r="6" spans="1:12" s="104" customFormat="1" ht="31.5" customHeight="1">
      <c r="A6" s="107" t="s">
        <v>22</v>
      </c>
      <c r="B6" s="108" t="s">
        <v>7</v>
      </c>
      <c r="C6" s="109" t="s">
        <v>8</v>
      </c>
      <c r="D6" s="110" t="s">
        <v>9</v>
      </c>
      <c r="E6" s="111" t="s">
        <v>10</v>
      </c>
      <c r="F6" s="111" t="s">
        <v>0</v>
      </c>
      <c r="G6" s="110" t="s">
        <v>5</v>
      </c>
      <c r="H6" s="112" t="s">
        <v>1</v>
      </c>
      <c r="I6" s="112" t="s">
        <v>13</v>
      </c>
      <c r="J6" s="112" t="s">
        <v>2</v>
      </c>
      <c r="K6" s="112" t="s">
        <v>14</v>
      </c>
      <c r="L6" s="103"/>
    </row>
    <row r="7" spans="1:12" s="104" customFormat="1" ht="19.899999999999999" customHeight="1">
      <c r="A7" s="72" t="s">
        <v>15</v>
      </c>
      <c r="B7" s="73"/>
      <c r="C7" s="74" t="s">
        <v>395</v>
      </c>
      <c r="D7" s="74"/>
      <c r="E7" s="74"/>
      <c r="F7" s="74"/>
      <c r="G7" s="74"/>
      <c r="H7" s="74"/>
      <c r="I7" s="75"/>
      <c r="J7" s="75"/>
      <c r="K7" s="75"/>
      <c r="L7" s="103"/>
    </row>
    <row r="8" spans="1:12" s="104" customFormat="1">
      <c r="A8" s="288"/>
      <c r="B8" s="289"/>
      <c r="C8" s="410" t="s">
        <v>377</v>
      </c>
      <c r="D8" s="291" t="s">
        <v>23</v>
      </c>
      <c r="E8" s="291" t="s">
        <v>23</v>
      </c>
      <c r="F8" s="411" t="s">
        <v>4</v>
      </c>
      <c r="G8" s="412">
        <v>20</v>
      </c>
      <c r="H8" s="413">
        <v>0</v>
      </c>
      <c r="I8" s="293">
        <f t="shared" ref="I8:I28" si="0">PRODUCT(G8,H8)</f>
        <v>0</v>
      </c>
      <c r="J8" s="414">
        <v>0</v>
      </c>
      <c r="K8" s="295">
        <f t="shared" ref="K8:K28" si="1">PRODUCT(G8,J8)</f>
        <v>0</v>
      </c>
      <c r="L8" s="103"/>
    </row>
    <row r="9" spans="1:12" s="104" customFormat="1">
      <c r="A9" s="296"/>
      <c r="B9" s="296"/>
      <c r="C9" s="415" t="s">
        <v>378</v>
      </c>
      <c r="D9" s="298" t="s">
        <v>23</v>
      </c>
      <c r="E9" s="298" t="s">
        <v>23</v>
      </c>
      <c r="F9" s="416" t="s">
        <v>4</v>
      </c>
      <c r="G9" s="417">
        <v>20</v>
      </c>
      <c r="H9" s="418">
        <v>0</v>
      </c>
      <c r="I9" s="300">
        <f t="shared" si="0"/>
        <v>0</v>
      </c>
      <c r="J9" s="419">
        <v>0</v>
      </c>
      <c r="K9" s="302">
        <f t="shared" si="1"/>
        <v>0</v>
      </c>
      <c r="L9" s="103"/>
    </row>
    <row r="10" spans="1:12" s="104" customFormat="1">
      <c r="A10" s="303"/>
      <c r="B10" s="296"/>
      <c r="C10" s="415" t="s">
        <v>379</v>
      </c>
      <c r="D10" s="298" t="s">
        <v>23</v>
      </c>
      <c r="E10" s="298" t="s">
        <v>23</v>
      </c>
      <c r="F10" s="416" t="s">
        <v>4</v>
      </c>
      <c r="G10" s="417">
        <v>30</v>
      </c>
      <c r="H10" s="418">
        <v>0</v>
      </c>
      <c r="I10" s="300">
        <f t="shared" si="0"/>
        <v>0</v>
      </c>
      <c r="J10" s="419">
        <v>0</v>
      </c>
      <c r="K10" s="302">
        <f t="shared" si="1"/>
        <v>0</v>
      </c>
      <c r="L10" s="103"/>
    </row>
    <row r="11" spans="1:12" s="104" customFormat="1">
      <c r="A11" s="296"/>
      <c r="B11" s="296"/>
      <c r="C11" s="415" t="s">
        <v>380</v>
      </c>
      <c r="D11" s="298" t="s">
        <v>23</v>
      </c>
      <c r="E11" s="298" t="s">
        <v>23</v>
      </c>
      <c r="F11" s="416" t="s">
        <v>4</v>
      </c>
      <c r="G11" s="417">
        <v>20</v>
      </c>
      <c r="H11" s="418">
        <v>0</v>
      </c>
      <c r="I11" s="300">
        <f t="shared" si="0"/>
        <v>0</v>
      </c>
      <c r="J11" s="419">
        <v>0</v>
      </c>
      <c r="K11" s="302">
        <f t="shared" si="1"/>
        <v>0</v>
      </c>
      <c r="L11" s="103"/>
    </row>
    <row r="12" spans="1:12" s="104" customFormat="1">
      <c r="A12" s="296"/>
      <c r="B12" s="296"/>
      <c r="C12" s="415" t="s">
        <v>381</v>
      </c>
      <c r="D12" s="298" t="s">
        <v>23</v>
      </c>
      <c r="E12" s="298" t="s">
        <v>23</v>
      </c>
      <c r="F12" s="416" t="s">
        <v>4</v>
      </c>
      <c r="G12" s="417">
        <v>40</v>
      </c>
      <c r="H12" s="418">
        <v>0</v>
      </c>
      <c r="I12" s="300">
        <f t="shared" si="0"/>
        <v>0</v>
      </c>
      <c r="J12" s="419">
        <v>0</v>
      </c>
      <c r="K12" s="302">
        <f t="shared" si="1"/>
        <v>0</v>
      </c>
      <c r="L12" s="103"/>
    </row>
    <row r="13" spans="1:12" s="104" customFormat="1">
      <c r="A13" s="296"/>
      <c r="B13" s="296"/>
      <c r="C13" s="415" t="s">
        <v>382</v>
      </c>
      <c r="D13" s="298" t="s">
        <v>23</v>
      </c>
      <c r="E13" s="298" t="s">
        <v>23</v>
      </c>
      <c r="F13" s="416" t="s">
        <v>392</v>
      </c>
      <c r="G13" s="417">
        <v>20</v>
      </c>
      <c r="H13" s="418">
        <v>0</v>
      </c>
      <c r="I13" s="300">
        <f t="shared" si="0"/>
        <v>0</v>
      </c>
      <c r="J13" s="419">
        <v>0</v>
      </c>
      <c r="K13" s="302">
        <f t="shared" si="1"/>
        <v>0</v>
      </c>
      <c r="L13" s="103"/>
    </row>
    <row r="14" spans="1:12" s="104" customFormat="1">
      <c r="A14" s="296"/>
      <c r="B14" s="296"/>
      <c r="C14" s="415" t="s">
        <v>383</v>
      </c>
      <c r="D14" s="298" t="s">
        <v>23</v>
      </c>
      <c r="E14" s="298" t="s">
        <v>23</v>
      </c>
      <c r="F14" s="416" t="s">
        <v>393</v>
      </c>
      <c r="G14" s="417">
        <v>20</v>
      </c>
      <c r="H14" s="418">
        <v>0</v>
      </c>
      <c r="I14" s="300">
        <f t="shared" si="0"/>
        <v>0</v>
      </c>
      <c r="J14" s="419">
        <v>0</v>
      </c>
      <c r="K14" s="302">
        <f t="shared" si="1"/>
        <v>0</v>
      </c>
      <c r="L14" s="103"/>
    </row>
    <row r="15" spans="1:12" s="104" customFormat="1">
      <c r="A15" s="296"/>
      <c r="B15" s="296"/>
      <c r="C15" s="415" t="s">
        <v>384</v>
      </c>
      <c r="D15" s="298" t="s">
        <v>23</v>
      </c>
      <c r="E15" s="298" t="s">
        <v>23</v>
      </c>
      <c r="F15" s="416" t="s">
        <v>394</v>
      </c>
      <c r="G15" s="417">
        <v>10</v>
      </c>
      <c r="H15" s="418">
        <v>0</v>
      </c>
      <c r="I15" s="300">
        <f t="shared" si="0"/>
        <v>0</v>
      </c>
      <c r="J15" s="419">
        <v>0</v>
      </c>
      <c r="K15" s="302">
        <f t="shared" si="1"/>
        <v>0</v>
      </c>
      <c r="L15" s="103"/>
    </row>
    <row r="16" spans="1:12" s="104" customFormat="1">
      <c r="A16" s="296"/>
      <c r="B16" s="296"/>
      <c r="C16" s="415" t="s">
        <v>385</v>
      </c>
      <c r="D16" s="298" t="s">
        <v>23</v>
      </c>
      <c r="E16" s="298" t="s">
        <v>23</v>
      </c>
      <c r="F16" s="416" t="s">
        <v>394</v>
      </c>
      <c r="G16" s="417">
        <v>10</v>
      </c>
      <c r="H16" s="418">
        <v>0</v>
      </c>
      <c r="I16" s="300">
        <f t="shared" si="0"/>
        <v>0</v>
      </c>
      <c r="J16" s="419">
        <v>0</v>
      </c>
      <c r="K16" s="302">
        <f t="shared" si="1"/>
        <v>0</v>
      </c>
      <c r="L16" s="103"/>
    </row>
    <row r="17" spans="1:14" s="104" customFormat="1">
      <c r="A17" s="296"/>
      <c r="B17" s="296"/>
      <c r="C17" s="415" t="s">
        <v>386</v>
      </c>
      <c r="D17" s="298" t="s">
        <v>23</v>
      </c>
      <c r="E17" s="298" t="s">
        <v>23</v>
      </c>
      <c r="F17" s="416" t="s">
        <v>4</v>
      </c>
      <c r="G17" s="417">
        <v>10</v>
      </c>
      <c r="H17" s="418">
        <v>0</v>
      </c>
      <c r="I17" s="300">
        <f t="shared" si="0"/>
        <v>0</v>
      </c>
      <c r="J17" s="419">
        <v>0</v>
      </c>
      <c r="K17" s="302">
        <f t="shared" si="1"/>
        <v>0</v>
      </c>
      <c r="L17" s="103"/>
    </row>
    <row r="18" spans="1:14" s="104" customFormat="1">
      <c r="A18" s="296"/>
      <c r="B18" s="296"/>
      <c r="C18" s="415" t="s">
        <v>387</v>
      </c>
      <c r="D18" s="298" t="s">
        <v>23</v>
      </c>
      <c r="E18" s="298" t="s">
        <v>23</v>
      </c>
      <c r="F18" s="416" t="s">
        <v>4</v>
      </c>
      <c r="G18" s="417">
        <v>10</v>
      </c>
      <c r="H18" s="418">
        <v>0</v>
      </c>
      <c r="I18" s="300">
        <f t="shared" si="0"/>
        <v>0</v>
      </c>
      <c r="J18" s="419">
        <v>0</v>
      </c>
      <c r="K18" s="302">
        <f t="shared" si="1"/>
        <v>0</v>
      </c>
      <c r="L18" s="103"/>
    </row>
    <row r="19" spans="1:14" s="104" customFormat="1">
      <c r="A19" s="296"/>
      <c r="B19" s="296"/>
      <c r="C19" s="415" t="s">
        <v>388</v>
      </c>
      <c r="D19" s="298" t="s">
        <v>23</v>
      </c>
      <c r="E19" s="298" t="s">
        <v>23</v>
      </c>
      <c r="F19" s="416" t="s">
        <v>392</v>
      </c>
      <c r="G19" s="417">
        <v>5</v>
      </c>
      <c r="H19" s="418">
        <v>0</v>
      </c>
      <c r="I19" s="300">
        <f t="shared" si="0"/>
        <v>0</v>
      </c>
      <c r="J19" s="419">
        <v>0</v>
      </c>
      <c r="K19" s="302">
        <f t="shared" si="1"/>
        <v>0</v>
      </c>
      <c r="L19" s="103"/>
    </row>
    <row r="20" spans="1:14" s="104" customFormat="1">
      <c r="A20" s="296"/>
      <c r="B20" s="296"/>
      <c r="C20" s="415" t="s">
        <v>389</v>
      </c>
      <c r="D20" s="298" t="s">
        <v>23</v>
      </c>
      <c r="E20" s="298" t="s">
        <v>23</v>
      </c>
      <c r="F20" s="416" t="s">
        <v>394</v>
      </c>
      <c r="G20" s="417">
        <v>10</v>
      </c>
      <c r="H20" s="418">
        <v>0</v>
      </c>
      <c r="I20" s="300">
        <f t="shared" si="0"/>
        <v>0</v>
      </c>
      <c r="J20" s="419">
        <v>0</v>
      </c>
      <c r="K20" s="302">
        <f t="shared" si="1"/>
        <v>0</v>
      </c>
      <c r="L20" s="103"/>
    </row>
    <row r="21" spans="1:14" s="104" customFormat="1">
      <c r="A21" s="296"/>
      <c r="B21" s="296"/>
      <c r="C21" s="415" t="s">
        <v>390</v>
      </c>
      <c r="D21" s="298" t="s">
        <v>23</v>
      </c>
      <c r="E21" s="298" t="s">
        <v>23</v>
      </c>
      <c r="F21" s="416" t="s">
        <v>394</v>
      </c>
      <c r="G21" s="417">
        <v>20</v>
      </c>
      <c r="H21" s="418">
        <v>0</v>
      </c>
      <c r="I21" s="300">
        <f t="shared" si="0"/>
        <v>0</v>
      </c>
      <c r="J21" s="419">
        <v>0</v>
      </c>
      <c r="K21" s="302">
        <f t="shared" si="1"/>
        <v>0</v>
      </c>
      <c r="L21" s="103"/>
    </row>
    <row r="22" spans="1:14" s="104" customFormat="1">
      <c r="A22" s="296"/>
      <c r="B22" s="296"/>
      <c r="C22" s="415" t="s">
        <v>391</v>
      </c>
      <c r="D22" s="298" t="s">
        <v>23</v>
      </c>
      <c r="E22" s="298" t="s">
        <v>23</v>
      </c>
      <c r="F22" s="416" t="s">
        <v>4</v>
      </c>
      <c r="G22" s="417">
        <v>5</v>
      </c>
      <c r="H22" s="418">
        <v>0</v>
      </c>
      <c r="I22" s="300">
        <f t="shared" si="0"/>
        <v>0</v>
      </c>
      <c r="J22" s="419">
        <v>0</v>
      </c>
      <c r="K22" s="302">
        <f t="shared" si="1"/>
        <v>0</v>
      </c>
      <c r="L22" s="103"/>
    </row>
    <row r="23" spans="1:14" s="104" customFormat="1" ht="22.5">
      <c r="A23" s="296"/>
      <c r="B23" s="296"/>
      <c r="C23" s="304" t="s">
        <v>344</v>
      </c>
      <c r="D23" s="298" t="s">
        <v>23</v>
      </c>
      <c r="E23" s="298" t="s">
        <v>23</v>
      </c>
      <c r="F23" s="299" t="s">
        <v>86</v>
      </c>
      <c r="G23" s="299">
        <v>1</v>
      </c>
      <c r="H23" s="300">
        <v>0</v>
      </c>
      <c r="I23" s="300">
        <f t="shared" si="0"/>
        <v>0</v>
      </c>
      <c r="J23" s="300">
        <v>0</v>
      </c>
      <c r="K23" s="302">
        <f t="shared" si="1"/>
        <v>0</v>
      </c>
      <c r="L23" s="103"/>
    </row>
    <row r="24" spans="1:14" s="104" customFormat="1">
      <c r="A24" s="296"/>
      <c r="B24" s="305"/>
      <c r="C24" s="420" t="s">
        <v>83</v>
      </c>
      <c r="D24" s="307" t="s">
        <v>23</v>
      </c>
      <c r="E24" s="307" t="s">
        <v>23</v>
      </c>
      <c r="F24" s="421" t="s">
        <v>85</v>
      </c>
      <c r="G24" s="421" t="s">
        <v>85</v>
      </c>
      <c r="H24" s="383">
        <v>0</v>
      </c>
      <c r="I24" s="382">
        <f t="shared" si="0"/>
        <v>0</v>
      </c>
      <c r="J24" s="382">
        <v>0</v>
      </c>
      <c r="K24" s="383">
        <f t="shared" si="1"/>
        <v>0</v>
      </c>
      <c r="L24" s="103"/>
    </row>
    <row r="25" spans="1:14" s="104" customFormat="1">
      <c r="A25" s="296"/>
      <c r="B25" s="296"/>
      <c r="C25" s="422" t="s">
        <v>397</v>
      </c>
      <c r="D25" s="298" t="s">
        <v>23</v>
      </c>
      <c r="E25" s="298" t="s">
        <v>23</v>
      </c>
      <c r="F25" s="423" t="s">
        <v>87</v>
      </c>
      <c r="G25" s="417">
        <v>16</v>
      </c>
      <c r="H25" s="302">
        <v>0</v>
      </c>
      <c r="I25" s="300">
        <f t="shared" si="0"/>
        <v>0</v>
      </c>
      <c r="J25" s="300">
        <v>0</v>
      </c>
      <c r="K25" s="302">
        <f t="shared" si="1"/>
        <v>0</v>
      </c>
      <c r="L25" s="103"/>
    </row>
    <row r="26" spans="1:14" s="104" customFormat="1" ht="22.5">
      <c r="A26" s="296"/>
      <c r="B26" s="296"/>
      <c r="C26" s="304" t="s">
        <v>398</v>
      </c>
      <c r="D26" s="298" t="s">
        <v>23</v>
      </c>
      <c r="E26" s="298" t="s">
        <v>23</v>
      </c>
      <c r="F26" s="299" t="s">
        <v>87</v>
      </c>
      <c r="G26" s="299">
        <v>24</v>
      </c>
      <c r="H26" s="300">
        <v>0</v>
      </c>
      <c r="I26" s="300">
        <f t="shared" si="0"/>
        <v>0</v>
      </c>
      <c r="J26" s="300">
        <v>0</v>
      </c>
      <c r="K26" s="302">
        <f t="shared" si="1"/>
        <v>0</v>
      </c>
      <c r="L26" s="103"/>
    </row>
    <row r="27" spans="1:14" s="104" customFormat="1" ht="22.5">
      <c r="A27" s="296"/>
      <c r="B27" s="296"/>
      <c r="C27" s="304" t="s">
        <v>399</v>
      </c>
      <c r="D27" s="298" t="s">
        <v>23</v>
      </c>
      <c r="E27" s="298" t="s">
        <v>23</v>
      </c>
      <c r="F27" s="299" t="s">
        <v>86</v>
      </c>
      <c r="G27" s="299">
        <v>1</v>
      </c>
      <c r="H27" s="300">
        <v>0</v>
      </c>
      <c r="I27" s="300">
        <f t="shared" si="0"/>
        <v>0</v>
      </c>
      <c r="J27" s="300">
        <v>0</v>
      </c>
      <c r="K27" s="302">
        <f t="shared" si="1"/>
        <v>0</v>
      </c>
      <c r="L27" s="103"/>
    </row>
    <row r="28" spans="1:14" s="104" customFormat="1">
      <c r="A28" s="312"/>
      <c r="B28" s="312"/>
      <c r="C28" s="424" t="s">
        <v>400</v>
      </c>
      <c r="D28" s="314" t="s">
        <v>23</v>
      </c>
      <c r="E28" s="314" t="s">
        <v>23</v>
      </c>
      <c r="F28" s="425" t="s">
        <v>88</v>
      </c>
      <c r="G28" s="426">
        <v>1</v>
      </c>
      <c r="H28" s="427">
        <v>0</v>
      </c>
      <c r="I28" s="317">
        <f t="shared" si="0"/>
        <v>0</v>
      </c>
      <c r="J28" s="427">
        <v>0</v>
      </c>
      <c r="K28" s="318">
        <f t="shared" si="1"/>
        <v>0</v>
      </c>
      <c r="L28" s="103"/>
    </row>
    <row r="29" spans="1:14" s="104" customFormat="1" ht="19.899999999999999" customHeight="1">
      <c r="A29" s="76" t="s">
        <v>15</v>
      </c>
      <c r="B29" s="77"/>
      <c r="C29" s="78" t="s">
        <v>396</v>
      </c>
      <c r="D29" s="78"/>
      <c r="E29" s="78" t="s">
        <v>16</v>
      </c>
      <c r="F29" s="78"/>
      <c r="G29" s="78"/>
      <c r="H29" s="78"/>
      <c r="I29" s="79">
        <f>SUBTOTAL(109,I7:I28)</f>
        <v>0</v>
      </c>
      <c r="J29" s="79"/>
      <c r="K29" s="79">
        <f>SUBTOTAL(109,K8:K28)</f>
        <v>0</v>
      </c>
      <c r="L29" s="103"/>
      <c r="N29" s="113"/>
    </row>
    <row r="30" spans="1:14">
      <c r="D30" s="114"/>
      <c r="E30" s="115"/>
      <c r="F30" s="116"/>
    </row>
    <row r="31" spans="1:14">
      <c r="D31" s="114"/>
      <c r="E31" s="115"/>
      <c r="F31" s="116"/>
    </row>
    <row r="32" spans="1:14">
      <c r="D32" s="114"/>
      <c r="E32" s="115"/>
      <c r="F32" s="116"/>
    </row>
    <row r="33" spans="3:6">
      <c r="D33" s="114"/>
      <c r="E33" s="115"/>
      <c r="F33" s="116"/>
    </row>
    <row r="34" spans="3:6">
      <c r="D34" s="114"/>
      <c r="E34" s="115"/>
      <c r="F34" s="116"/>
    </row>
    <row r="35" spans="3:6">
      <c r="D35" s="114"/>
      <c r="E35" s="115"/>
      <c r="F35" s="116"/>
    </row>
    <row r="38" spans="3:6">
      <c r="C38" s="120"/>
      <c r="D38" s="121"/>
      <c r="E38" s="122"/>
      <c r="F38" s="122"/>
    </row>
    <row r="39" spans="3:6">
      <c r="D39" s="114"/>
      <c r="E39" s="115"/>
      <c r="F39" s="116"/>
    </row>
    <row r="40" spans="3:6">
      <c r="D40" s="114"/>
      <c r="E40" s="115"/>
      <c r="F40" s="116"/>
    </row>
    <row r="41" spans="3:6">
      <c r="D41" s="114"/>
      <c r="E41" s="115"/>
      <c r="F41" s="116"/>
    </row>
    <row r="42" spans="3:6">
      <c r="D42" s="114"/>
      <c r="E42" s="115"/>
      <c r="F42" s="116"/>
    </row>
    <row r="43" spans="3:6">
      <c r="D43" s="114"/>
      <c r="E43" s="115"/>
      <c r="F43" s="116"/>
    </row>
    <row r="44" spans="3:6">
      <c r="D44" s="114"/>
      <c r="E44" s="115"/>
      <c r="F44" s="116"/>
    </row>
    <row r="45" spans="3:6">
      <c r="D45" s="114"/>
      <c r="E45" s="115"/>
      <c r="F45" s="116"/>
    </row>
    <row r="46" spans="3:6">
      <c r="D46" s="114"/>
      <c r="E46" s="115"/>
      <c r="F46" s="116"/>
    </row>
    <row r="47" spans="3:6">
      <c r="D47" s="114"/>
      <c r="E47" s="115"/>
      <c r="F47" s="116"/>
    </row>
    <row r="48" spans="3:6">
      <c r="D48" s="114"/>
      <c r="E48" s="115"/>
      <c r="F48" s="116"/>
    </row>
    <row r="49" spans="4:6">
      <c r="D49" s="114"/>
      <c r="E49" s="115"/>
      <c r="F49" s="116"/>
    </row>
    <row r="50" spans="4:6">
      <c r="D50" s="114"/>
      <c r="E50" s="115"/>
      <c r="F50" s="116"/>
    </row>
    <row r="51" spans="4:6">
      <c r="D51" s="114"/>
      <c r="E51" s="115"/>
      <c r="F51" s="116"/>
    </row>
  </sheetData>
  <mergeCells count="2">
    <mergeCell ref="A1:E1"/>
    <mergeCell ref="I1:K1"/>
  </mergeCells>
  <phoneticPr fontId="39" type="noConversion"/>
  <pageMargins left="0.7" right="0.7" top="0.78740157499999996" bottom="0.78740157499999996" header="0.3" footer="0.3"/>
  <pageSetup paperSize="9" scale="46" orientation="portrait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5</vt:i4>
      </vt:variant>
    </vt:vector>
  </HeadingPairs>
  <TitlesOfParts>
    <vt:vector size="14" baseType="lpstr">
      <vt:lpstr>Krycí list, souhrn</vt:lpstr>
      <vt:lpstr>SKS</vt:lpstr>
      <vt:lpstr>INTERKOM-PBTÚ</vt:lpstr>
      <vt:lpstr>CCTV</vt:lpstr>
      <vt:lpstr>PZTS</vt:lpstr>
      <vt:lpstr>KSSP</vt:lpstr>
      <vt:lpstr>STA</vt:lpstr>
      <vt:lpstr>KT</vt:lpstr>
      <vt:lpstr>ZP</vt:lpstr>
      <vt:lpstr>KT!__xlnm.Print_Titles_1</vt:lpstr>
      <vt:lpstr>__xlnm.Print_Titles_1</vt:lpstr>
      <vt:lpstr>KT!Názvy_tisku</vt:lpstr>
      <vt:lpstr>SKS!Názvy_tisku</vt:lpstr>
      <vt:lpstr>'Krycí list, souhrn'!Oblast_tisku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2024-05-14T12:06:00Z</cp:lastPrinted>
  <dcterms:created xsi:type="dcterms:W3CDTF">2014-07-03T18:23:59Z</dcterms:created>
  <dcterms:modified xsi:type="dcterms:W3CDTF">2024-11-19T08:06:21Z</dcterms:modified>
</cp:coreProperties>
</file>